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9"/>
  </bookViews>
  <sheets>
    <sheet name="AUTO" sheetId="18" r:id="rId1"/>
    <sheet name="CIVIL" sheetId="14" r:id="rId2"/>
    <sheet name="CSE" sheetId="15" r:id="rId3"/>
    <sheet name="ECE" sheetId="16" r:id="rId4"/>
    <sheet name="EEE" sheetId="17" r:id="rId5"/>
    <sheet name="MECH" sheetId="20" r:id="rId6"/>
    <sheet name="BES" sheetId="12" r:id="rId7"/>
    <sheet name="M.Tech-CIVIL" sheetId="23" r:id="rId8"/>
    <sheet name="M.Tech-CSE" sheetId="26" r:id="rId9"/>
    <sheet name="M.Tech-MECH" sheetId="24" r:id="rId10"/>
  </sheets>
  <calcPr calcId="124519"/>
</workbook>
</file>

<file path=xl/calcChain.xml><?xml version="1.0" encoding="utf-8"?>
<calcChain xmlns="http://schemas.openxmlformats.org/spreadsheetml/2006/main">
  <c r="C16" i="15"/>
  <c r="D16"/>
  <c r="E16"/>
  <c r="F16"/>
  <c r="G16"/>
  <c r="H16"/>
  <c r="I16"/>
  <c r="J16"/>
  <c r="K16"/>
  <c r="L16"/>
  <c r="M16"/>
  <c r="N16"/>
  <c r="O16"/>
  <c r="P16"/>
  <c r="P9"/>
  <c r="O9"/>
  <c r="N9"/>
  <c r="K9"/>
  <c r="F9"/>
  <c r="E9"/>
  <c r="D9"/>
  <c r="C9"/>
  <c r="Q266" i="20"/>
  <c r="P266"/>
  <c r="G266"/>
  <c r="F266"/>
  <c r="E266"/>
  <c r="D266"/>
  <c r="C266"/>
  <c r="O14" i="24"/>
  <c r="P14"/>
  <c r="Q14"/>
  <c r="D14"/>
  <c r="E14"/>
  <c r="F14"/>
  <c r="G14"/>
  <c r="H14"/>
  <c r="C14"/>
  <c r="E39"/>
  <c r="D39"/>
  <c r="C39"/>
  <c r="P304" i="17"/>
  <c r="O304"/>
  <c r="F304"/>
  <c r="E304"/>
  <c r="D304"/>
  <c r="C304"/>
  <c r="P295"/>
  <c r="O295"/>
  <c r="F295"/>
  <c r="E295"/>
  <c r="D295"/>
  <c r="C295"/>
  <c r="F286"/>
  <c r="E286"/>
  <c r="D286"/>
  <c r="C286"/>
  <c r="P285"/>
  <c r="O285"/>
  <c r="E279"/>
  <c r="D279"/>
  <c r="C279"/>
  <c r="O268"/>
  <c r="F268"/>
  <c r="E268"/>
  <c r="D268"/>
  <c r="C268"/>
  <c r="P261"/>
  <c r="O261"/>
  <c r="F261"/>
  <c r="E261"/>
  <c r="D261"/>
  <c r="C261"/>
  <c r="P251"/>
  <c r="O251"/>
  <c r="F251"/>
  <c r="E251"/>
  <c r="D251"/>
  <c r="C251"/>
  <c r="P242"/>
  <c r="O242"/>
  <c r="G242"/>
  <c r="F242"/>
  <c r="E242"/>
  <c r="D242"/>
  <c r="C242"/>
  <c r="P224"/>
  <c r="O224"/>
  <c r="L224"/>
  <c r="G224"/>
  <c r="F224"/>
  <c r="E224"/>
  <c r="D224"/>
  <c r="C224"/>
  <c r="P215"/>
  <c r="O215"/>
  <c r="E215"/>
  <c r="D215"/>
  <c r="C215"/>
  <c r="Q206"/>
  <c r="P206"/>
  <c r="O206"/>
  <c r="F206"/>
  <c r="C206"/>
  <c r="Q197"/>
  <c r="P197"/>
  <c r="G196"/>
  <c r="F196"/>
  <c r="E196"/>
  <c r="D196"/>
  <c r="C196"/>
  <c r="P186"/>
  <c r="O186"/>
  <c r="F186"/>
  <c r="E186"/>
  <c r="D186"/>
  <c r="C186"/>
  <c r="G176"/>
  <c r="C176"/>
  <c r="F165"/>
  <c r="E165"/>
  <c r="D165"/>
  <c r="P156"/>
  <c r="P158" s="1"/>
  <c r="L156"/>
  <c r="G156"/>
  <c r="G158" s="1"/>
  <c r="F156"/>
  <c r="F158" s="1"/>
  <c r="E156"/>
  <c r="E158" s="1"/>
  <c r="D156"/>
  <c r="D158" s="1"/>
  <c r="C156"/>
  <c r="C158" s="1"/>
  <c r="P148"/>
  <c r="O148"/>
  <c r="F148"/>
  <c r="E148"/>
  <c r="D148"/>
  <c r="C148"/>
  <c r="P139"/>
  <c r="O139"/>
  <c r="F139"/>
  <c r="E139"/>
  <c r="D139"/>
  <c r="C139"/>
  <c r="E129"/>
  <c r="D129"/>
  <c r="C129"/>
  <c r="P119"/>
  <c r="F119"/>
  <c r="E119"/>
  <c r="D119"/>
  <c r="C119"/>
  <c r="Q107"/>
  <c r="P107"/>
  <c r="O107"/>
  <c r="L107"/>
  <c r="G107"/>
  <c r="F107"/>
  <c r="E107"/>
  <c r="D107"/>
  <c r="C107"/>
  <c r="Q100"/>
  <c r="P100"/>
  <c r="O100"/>
  <c r="N100"/>
  <c r="M100"/>
  <c r="L100"/>
  <c r="K100"/>
  <c r="J100"/>
  <c r="I100"/>
  <c r="H100"/>
  <c r="F90"/>
  <c r="E90"/>
  <c r="D90"/>
  <c r="C90"/>
  <c r="F76"/>
  <c r="E76"/>
  <c r="D76"/>
  <c r="C76"/>
  <c r="P69"/>
  <c r="O69"/>
  <c r="G69"/>
  <c r="F69"/>
  <c r="E69"/>
  <c r="D69"/>
  <c r="C69"/>
  <c r="P54"/>
  <c r="O54"/>
  <c r="F54"/>
  <c r="E54"/>
  <c r="D54"/>
  <c r="C54"/>
  <c r="P47"/>
  <c r="O47"/>
  <c r="M47"/>
  <c r="F47"/>
  <c r="E47"/>
  <c r="D47"/>
  <c r="C47"/>
  <c r="F41"/>
  <c r="E41"/>
  <c r="D41"/>
  <c r="C41"/>
  <c r="P35"/>
  <c r="O35"/>
  <c r="F35"/>
  <c r="E35"/>
  <c r="D35"/>
  <c r="C35"/>
  <c r="P29"/>
  <c r="O29"/>
  <c r="L29"/>
  <c r="J29"/>
  <c r="H29"/>
  <c r="G29"/>
  <c r="F29"/>
  <c r="E29"/>
  <c r="D29"/>
  <c r="C29"/>
  <c r="P23"/>
  <c r="E23"/>
  <c r="D23"/>
  <c r="C23"/>
  <c r="F18"/>
  <c r="E18"/>
  <c r="D18"/>
  <c r="C18"/>
  <c r="P13"/>
  <c r="O13"/>
  <c r="F13"/>
  <c r="E13"/>
  <c r="D13"/>
  <c r="C13"/>
  <c r="F7"/>
  <c r="E7"/>
  <c r="D7"/>
  <c r="C7"/>
  <c r="L158" l="1"/>
  <c r="L159" l="1"/>
  <c r="L160" l="1"/>
  <c r="L161" s="1"/>
  <c r="L162" l="1"/>
  <c r="L163" s="1"/>
  <c r="G62" i="12"/>
  <c r="F62"/>
  <c r="E62"/>
  <c r="D62"/>
  <c r="C62"/>
  <c r="G54"/>
  <c r="F54"/>
  <c r="E54"/>
  <c r="D54"/>
  <c r="C54"/>
  <c r="G46"/>
  <c r="F46"/>
  <c r="E46"/>
  <c r="D46"/>
  <c r="C46"/>
  <c r="G38"/>
  <c r="F38"/>
  <c r="E38"/>
  <c r="D38"/>
  <c r="C38"/>
  <c r="F306" i="16"/>
  <c r="E306"/>
  <c r="D306"/>
  <c r="C306"/>
  <c r="P298"/>
  <c r="O298"/>
  <c r="F298"/>
  <c r="E298"/>
  <c r="D298"/>
  <c r="C298"/>
  <c r="E291"/>
  <c r="D291"/>
  <c r="C291"/>
  <c r="G285"/>
  <c r="F285"/>
  <c r="E285"/>
  <c r="D285"/>
  <c r="C285"/>
  <c r="Q278"/>
  <c r="P278"/>
  <c r="O278"/>
  <c r="F278"/>
  <c r="E278"/>
  <c r="D278"/>
  <c r="C278"/>
  <c r="G270"/>
  <c r="F270"/>
  <c r="E270"/>
  <c r="D270"/>
  <c r="C270"/>
  <c r="L263"/>
  <c r="G263"/>
  <c r="F263"/>
  <c r="E263"/>
  <c r="D263"/>
  <c r="C263"/>
  <c r="Q255"/>
  <c r="P255"/>
  <c r="O255"/>
  <c r="N255"/>
  <c r="M255"/>
  <c r="L255"/>
  <c r="K255"/>
  <c r="I255"/>
  <c r="H255"/>
  <c r="G255"/>
  <c r="F255"/>
  <c r="E255"/>
  <c r="D255"/>
  <c r="C255"/>
  <c r="Q248"/>
  <c r="P248"/>
  <c r="O248"/>
  <c r="N248"/>
  <c r="M248"/>
  <c r="L248"/>
  <c r="K248"/>
  <c r="J248"/>
  <c r="I248"/>
  <c r="H248"/>
  <c r="G248"/>
  <c r="F248"/>
  <c r="E248"/>
  <c r="D248"/>
  <c r="C248"/>
  <c r="Q241"/>
  <c r="P241"/>
  <c r="O241"/>
  <c r="N241"/>
  <c r="M241"/>
  <c r="L241"/>
  <c r="K241"/>
  <c r="J241"/>
  <c r="I241"/>
  <c r="H241"/>
  <c r="G241"/>
  <c r="F241"/>
  <c r="E241"/>
  <c r="D241"/>
  <c r="C241"/>
  <c r="Q233"/>
  <c r="P233"/>
  <c r="O233"/>
  <c r="N233"/>
  <c r="M233"/>
  <c r="L233"/>
  <c r="K233"/>
  <c r="J233"/>
  <c r="I233"/>
  <c r="H233"/>
  <c r="G233"/>
  <c r="F233"/>
  <c r="E233"/>
  <c r="D233"/>
  <c r="C233"/>
  <c r="Q226"/>
  <c r="P226"/>
  <c r="O226"/>
  <c r="N226"/>
  <c r="M226"/>
  <c r="L226"/>
  <c r="K226"/>
  <c r="I226"/>
  <c r="H226"/>
  <c r="G226"/>
  <c r="F226"/>
  <c r="E226"/>
  <c r="D226"/>
  <c r="C226"/>
  <c r="Q218"/>
  <c r="P218"/>
  <c r="O218"/>
  <c r="N218"/>
  <c r="M218"/>
  <c r="L218"/>
  <c r="K218"/>
  <c r="J218"/>
  <c r="I218"/>
  <c r="H218"/>
  <c r="G218"/>
  <c r="F218"/>
  <c r="E218"/>
  <c r="D218"/>
  <c r="C218"/>
  <c r="Q201"/>
  <c r="P201"/>
  <c r="O201"/>
  <c r="N201"/>
  <c r="L201"/>
  <c r="J201"/>
  <c r="I201"/>
  <c r="H201"/>
  <c r="G201"/>
  <c r="F201"/>
  <c r="E201"/>
  <c r="C201"/>
  <c r="Q192"/>
  <c r="P192"/>
  <c r="O192"/>
  <c r="N192"/>
  <c r="M192"/>
  <c r="L192"/>
  <c r="K192"/>
  <c r="J192"/>
  <c r="I192"/>
  <c r="H192"/>
  <c r="G192"/>
  <c r="F192"/>
  <c r="E192"/>
  <c r="D192"/>
  <c r="C192"/>
  <c r="Q185"/>
  <c r="P185"/>
  <c r="O185"/>
  <c r="N185"/>
  <c r="M185"/>
  <c r="L185"/>
  <c r="K185"/>
  <c r="J185"/>
  <c r="I185"/>
  <c r="H185"/>
  <c r="G185"/>
  <c r="F185"/>
  <c r="E185"/>
  <c r="D185"/>
  <c r="C185"/>
  <c r="Q173"/>
  <c r="P173"/>
  <c r="O173"/>
  <c r="N173"/>
  <c r="M173"/>
  <c r="L173"/>
  <c r="K173"/>
  <c r="J173"/>
  <c r="I173"/>
  <c r="H173"/>
  <c r="G173"/>
  <c r="F173"/>
  <c r="E173"/>
  <c r="D173"/>
  <c r="C173"/>
  <c r="Q162"/>
  <c r="P162"/>
  <c r="O162"/>
  <c r="N162"/>
  <c r="M162"/>
  <c r="L162"/>
  <c r="K162"/>
  <c r="J162"/>
  <c r="I162"/>
  <c r="H162"/>
  <c r="G162"/>
  <c r="F162"/>
  <c r="E162"/>
  <c r="D162"/>
  <c r="C162"/>
  <c r="Q154"/>
  <c r="P154"/>
  <c r="O154"/>
  <c r="N154"/>
  <c r="M154"/>
  <c r="L154"/>
  <c r="K154"/>
  <c r="J154"/>
  <c r="I154"/>
  <c r="H154"/>
  <c r="G154"/>
  <c r="F154"/>
  <c r="E154"/>
  <c r="D154"/>
  <c r="C154"/>
  <c r="Q147"/>
  <c r="P147"/>
  <c r="O147"/>
  <c r="N147"/>
  <c r="M147"/>
  <c r="L147"/>
  <c r="K147"/>
  <c r="J147"/>
  <c r="I147"/>
  <c r="H147"/>
  <c r="G147"/>
  <c r="F147"/>
  <c r="E147"/>
  <c r="D147"/>
  <c r="C147"/>
  <c r="N138"/>
  <c r="M138"/>
  <c r="L138"/>
  <c r="K138"/>
  <c r="I138"/>
  <c r="H138"/>
  <c r="G138"/>
  <c r="F138"/>
  <c r="E138"/>
  <c r="D138"/>
  <c r="C138"/>
  <c r="Q130"/>
  <c r="P130"/>
  <c r="O130"/>
  <c r="N130"/>
  <c r="M130"/>
  <c r="L130"/>
  <c r="K130"/>
  <c r="J130"/>
  <c r="I130"/>
  <c r="H130"/>
  <c r="G130"/>
  <c r="F130"/>
  <c r="E130"/>
  <c r="D130"/>
  <c r="C130"/>
  <c r="Q120"/>
  <c r="P120"/>
  <c r="O120"/>
  <c r="N120"/>
  <c r="M120"/>
  <c r="L120"/>
  <c r="K120"/>
  <c r="J120"/>
  <c r="I120"/>
  <c r="H120"/>
  <c r="G120"/>
  <c r="F120"/>
  <c r="E120"/>
  <c r="D120"/>
  <c r="C120"/>
  <c r="Q115"/>
  <c r="P115"/>
  <c r="O115"/>
  <c r="N115"/>
  <c r="M115"/>
  <c r="L115"/>
  <c r="K115"/>
  <c r="J115"/>
  <c r="I115"/>
  <c r="H115"/>
  <c r="G115"/>
  <c r="F115"/>
  <c r="E115"/>
  <c r="D115"/>
  <c r="C115"/>
  <c r="Q106"/>
  <c r="P106"/>
  <c r="O106"/>
  <c r="F106"/>
  <c r="E106"/>
  <c r="D106"/>
  <c r="C106"/>
  <c r="Q95"/>
  <c r="P95"/>
  <c r="O95"/>
  <c r="N95"/>
  <c r="M95"/>
  <c r="L95"/>
  <c r="K95"/>
  <c r="J95"/>
  <c r="I95"/>
  <c r="H95"/>
  <c r="G95"/>
  <c r="F95"/>
  <c r="E95"/>
  <c r="D95"/>
  <c r="C95"/>
  <c r="Q87"/>
  <c r="O87"/>
  <c r="N87"/>
  <c r="L87"/>
  <c r="I87"/>
  <c r="H87"/>
  <c r="G87"/>
  <c r="F87"/>
  <c r="E87"/>
  <c r="Q79"/>
  <c r="P79"/>
  <c r="O79"/>
  <c r="N79"/>
  <c r="J79"/>
  <c r="I79"/>
  <c r="H79"/>
  <c r="G79"/>
  <c r="F79"/>
  <c r="E79"/>
  <c r="D79"/>
  <c r="C79"/>
  <c r="Q70"/>
  <c r="P70"/>
  <c r="O70"/>
  <c r="N70"/>
  <c r="M70"/>
  <c r="L70"/>
  <c r="K70"/>
  <c r="J70"/>
  <c r="I70"/>
  <c r="H70"/>
  <c r="G70"/>
  <c r="F70"/>
  <c r="E70"/>
  <c r="D70"/>
  <c r="C70"/>
  <c r="Q61"/>
  <c r="P61"/>
  <c r="O61"/>
  <c r="N61"/>
  <c r="M61"/>
  <c r="L61"/>
  <c r="K61"/>
  <c r="J61"/>
  <c r="I61"/>
  <c r="H61"/>
  <c r="G61"/>
  <c r="F61"/>
  <c r="E61"/>
  <c r="D61"/>
  <c r="C61"/>
  <c r="Q50"/>
  <c r="P50"/>
  <c r="O50"/>
  <c r="N50"/>
  <c r="M50"/>
  <c r="L50"/>
  <c r="K50"/>
  <c r="J50"/>
  <c r="I50"/>
  <c r="H50"/>
  <c r="G50"/>
  <c r="F50"/>
  <c r="E50"/>
  <c r="D50"/>
  <c r="C50"/>
  <c r="Q41"/>
  <c r="P41"/>
  <c r="O41"/>
  <c r="N41"/>
  <c r="M41"/>
  <c r="L41"/>
  <c r="K41"/>
  <c r="J41"/>
  <c r="I41"/>
  <c r="H41"/>
  <c r="G41"/>
  <c r="F41"/>
  <c r="E41"/>
  <c r="D41"/>
  <c r="C41"/>
  <c r="Q33"/>
  <c r="P33"/>
  <c r="O33"/>
  <c r="N33"/>
  <c r="M33"/>
  <c r="K33"/>
  <c r="J33"/>
  <c r="H33"/>
  <c r="G33"/>
  <c r="F33"/>
  <c r="E33"/>
  <c r="D33"/>
  <c r="C33"/>
  <c r="Q23"/>
  <c r="P23"/>
  <c r="O23"/>
  <c r="G23"/>
  <c r="F23"/>
  <c r="E23"/>
  <c r="D23"/>
  <c r="C23"/>
  <c r="Q16"/>
  <c r="P16"/>
  <c r="O16"/>
  <c r="N16"/>
  <c r="M16"/>
  <c r="L16"/>
  <c r="K16"/>
  <c r="J16"/>
  <c r="I16"/>
  <c r="H16"/>
  <c r="G16"/>
  <c r="F16"/>
  <c r="E16"/>
  <c r="D16"/>
  <c r="C16"/>
  <c r="Q7"/>
  <c r="P7"/>
  <c r="O7"/>
  <c r="N7"/>
  <c r="M7"/>
  <c r="L7"/>
  <c r="K7"/>
  <c r="J7"/>
  <c r="I7"/>
  <c r="H7"/>
  <c r="G7"/>
  <c r="F7"/>
  <c r="E7"/>
  <c r="D7"/>
  <c r="C7"/>
  <c r="N13" i="12"/>
  <c r="K13"/>
  <c r="I13"/>
  <c r="C13"/>
  <c r="D13"/>
  <c r="E13"/>
  <c r="F13"/>
  <c r="G13"/>
  <c r="M8"/>
  <c r="K8"/>
  <c r="I8"/>
  <c r="H8"/>
  <c r="G8"/>
  <c r="F8"/>
  <c r="E8"/>
  <c r="D8"/>
  <c r="C8"/>
  <c r="P87" i="26"/>
  <c r="O87"/>
  <c r="N87"/>
  <c r="M87"/>
  <c r="L87"/>
  <c r="K87"/>
  <c r="J87"/>
  <c r="I87"/>
  <c r="H87"/>
  <c r="G87"/>
  <c r="F87"/>
  <c r="E87"/>
  <c r="D87"/>
  <c r="C87"/>
  <c r="O82"/>
  <c r="N82"/>
  <c r="M82"/>
  <c r="L82"/>
  <c r="K82"/>
  <c r="J82"/>
  <c r="I82"/>
  <c r="H82"/>
  <c r="G82"/>
  <c r="F82"/>
  <c r="E82"/>
  <c r="D82"/>
  <c r="C82"/>
  <c r="P76"/>
  <c r="O76"/>
  <c r="N76"/>
  <c r="L76"/>
  <c r="K76"/>
  <c r="I76"/>
  <c r="H76"/>
  <c r="G76"/>
  <c r="F76"/>
  <c r="E76"/>
  <c r="D76"/>
  <c r="C76"/>
  <c r="P70"/>
  <c r="O70"/>
  <c r="N70"/>
  <c r="M70"/>
  <c r="L70"/>
  <c r="K70"/>
  <c r="J70"/>
  <c r="I70"/>
  <c r="H70"/>
  <c r="G70"/>
  <c r="F70"/>
  <c r="E70"/>
  <c r="D70"/>
  <c r="C70"/>
  <c r="P63"/>
  <c r="O63"/>
  <c r="N63"/>
  <c r="M63"/>
  <c r="L63"/>
  <c r="K63"/>
  <c r="J63"/>
  <c r="I63"/>
  <c r="H63"/>
  <c r="G63"/>
  <c r="F63"/>
  <c r="E63"/>
  <c r="D63"/>
  <c r="C63"/>
  <c r="P58"/>
  <c r="O58"/>
  <c r="N58"/>
  <c r="K58"/>
  <c r="J58"/>
  <c r="I58"/>
  <c r="H58"/>
  <c r="G58"/>
  <c r="F58"/>
  <c r="E58"/>
  <c r="D58"/>
  <c r="C58"/>
  <c r="P52"/>
  <c r="O52"/>
  <c r="N52"/>
  <c r="M52"/>
  <c r="L52"/>
  <c r="K52"/>
  <c r="J52"/>
  <c r="I52"/>
  <c r="H52"/>
  <c r="G52"/>
  <c r="F52"/>
  <c r="E52"/>
  <c r="D52"/>
  <c r="C52"/>
  <c r="P45"/>
  <c r="O45"/>
  <c r="N45"/>
  <c r="M45"/>
  <c r="L45"/>
  <c r="K45"/>
  <c r="J45"/>
  <c r="I45"/>
  <c r="H45"/>
  <c r="G45"/>
  <c r="F45"/>
  <c r="E45"/>
  <c r="D45"/>
  <c r="C45"/>
  <c r="P36"/>
  <c r="O36"/>
  <c r="G36"/>
  <c r="F36"/>
  <c r="E36"/>
  <c r="D36"/>
  <c r="C36"/>
  <c r="P30"/>
  <c r="O30"/>
  <c r="N30"/>
  <c r="M30"/>
  <c r="L30"/>
  <c r="K30"/>
  <c r="J30"/>
  <c r="I30"/>
  <c r="H30"/>
  <c r="G30"/>
  <c r="F30"/>
  <c r="E30"/>
  <c r="D30"/>
  <c r="C30"/>
  <c r="P23"/>
  <c r="O23"/>
  <c r="N23"/>
  <c r="M23"/>
  <c r="L23"/>
  <c r="K23"/>
  <c r="J23"/>
  <c r="I23"/>
  <c r="H23"/>
  <c r="G23"/>
  <c r="F23"/>
  <c r="E23"/>
  <c r="D23"/>
  <c r="C23"/>
  <c r="P17"/>
  <c r="O17"/>
  <c r="N17"/>
  <c r="M17"/>
  <c r="L17"/>
  <c r="K17"/>
  <c r="J17"/>
  <c r="I17"/>
  <c r="H17"/>
  <c r="G17"/>
  <c r="F17"/>
  <c r="E17"/>
  <c r="D17"/>
  <c r="C17"/>
  <c r="P8"/>
  <c r="O8"/>
  <c r="G8"/>
  <c r="F8"/>
  <c r="E8"/>
  <c r="D8"/>
  <c r="C8"/>
  <c r="C294" i="20"/>
  <c r="C286"/>
  <c r="P278"/>
  <c r="O278"/>
  <c r="N278"/>
  <c r="F278"/>
  <c r="E278"/>
  <c r="D278"/>
  <c r="C278"/>
  <c r="Q273"/>
  <c r="P273"/>
  <c r="O273"/>
  <c r="N273"/>
  <c r="J273"/>
  <c r="I273"/>
  <c r="H273"/>
  <c r="G273"/>
  <c r="F273"/>
  <c r="E273"/>
  <c r="D273"/>
  <c r="C273"/>
  <c r="C251"/>
  <c r="D234"/>
  <c r="C234"/>
  <c r="F226"/>
  <c r="E226"/>
  <c r="D226"/>
  <c r="C226"/>
  <c r="Q213"/>
  <c r="P213"/>
  <c r="O213"/>
  <c r="F213"/>
  <c r="E213"/>
  <c r="D213"/>
  <c r="P203"/>
  <c r="O203"/>
  <c r="F203"/>
  <c r="E203"/>
  <c r="D203"/>
  <c r="C203"/>
  <c r="F196"/>
  <c r="E196"/>
  <c r="D196"/>
  <c r="C196"/>
  <c r="K181"/>
  <c r="F181"/>
  <c r="L166"/>
  <c r="K166"/>
  <c r="J166"/>
  <c r="I166"/>
  <c r="H166"/>
  <c r="D152"/>
  <c r="C152"/>
  <c r="F144"/>
  <c r="E144"/>
  <c r="D144"/>
  <c r="C144"/>
  <c r="Q136"/>
  <c r="P136"/>
  <c r="O136"/>
  <c r="N136"/>
  <c r="K136"/>
  <c r="G136"/>
  <c r="F136"/>
  <c r="E136"/>
  <c r="D136"/>
  <c r="C136"/>
  <c r="F125"/>
  <c r="E125"/>
  <c r="D125"/>
  <c r="P92"/>
  <c r="O92"/>
  <c r="F92"/>
  <c r="E92"/>
  <c r="D92"/>
  <c r="C92"/>
  <c r="P84"/>
  <c r="O84"/>
  <c r="I84"/>
  <c r="F84"/>
  <c r="E84"/>
  <c r="D84"/>
  <c r="C84"/>
  <c r="Q74"/>
  <c r="P74"/>
  <c r="O74"/>
  <c r="N74"/>
  <c r="K74"/>
  <c r="G74"/>
  <c r="F74"/>
  <c r="E74"/>
  <c r="D74"/>
  <c r="C74"/>
  <c r="Q69"/>
  <c r="P69"/>
  <c r="O69"/>
  <c r="N69"/>
  <c r="K69"/>
  <c r="G69"/>
  <c r="F69"/>
  <c r="E69"/>
  <c r="D69"/>
  <c r="C69"/>
  <c r="Q60"/>
  <c r="P60"/>
  <c r="O60"/>
  <c r="N60"/>
  <c r="K60"/>
  <c r="G60"/>
  <c r="F60"/>
  <c r="E60"/>
  <c r="D60"/>
  <c r="C60"/>
  <c r="Q32"/>
  <c r="P32"/>
  <c r="O32"/>
  <c r="J32"/>
  <c r="I32"/>
  <c r="H32"/>
  <c r="G32"/>
  <c r="F32"/>
  <c r="E32"/>
  <c r="D32"/>
  <c r="C32"/>
  <c r="P15"/>
  <c r="O15"/>
  <c r="E15"/>
  <c r="D15"/>
  <c r="C15"/>
  <c r="Q8"/>
  <c r="P8"/>
  <c r="O8"/>
  <c r="F8"/>
  <c r="E8"/>
  <c r="D8"/>
  <c r="C8"/>
  <c r="Q92" i="23"/>
  <c r="P92"/>
  <c r="O92"/>
  <c r="N92"/>
  <c r="M92"/>
  <c r="L92"/>
  <c r="K92"/>
  <c r="J92"/>
  <c r="I92"/>
  <c r="H92"/>
  <c r="G92"/>
  <c r="F92"/>
  <c r="E92"/>
  <c r="D92"/>
  <c r="C92"/>
  <c r="Q85"/>
  <c r="P85"/>
  <c r="O85"/>
  <c r="N85"/>
  <c r="M85"/>
  <c r="L85"/>
  <c r="K85"/>
  <c r="J85"/>
  <c r="I85"/>
  <c r="H85"/>
  <c r="G85"/>
  <c r="F85"/>
  <c r="E85"/>
  <c r="D85"/>
  <c r="C85"/>
  <c r="Q78"/>
  <c r="P78"/>
  <c r="O78"/>
  <c r="N78"/>
  <c r="M78"/>
  <c r="L78"/>
  <c r="K78"/>
  <c r="J78"/>
  <c r="I78"/>
  <c r="H78"/>
  <c r="G78"/>
  <c r="F78"/>
  <c r="E78"/>
  <c r="D78"/>
  <c r="C78"/>
  <c r="Q72"/>
  <c r="P72"/>
  <c r="O72"/>
  <c r="N72"/>
  <c r="M72"/>
  <c r="L72"/>
  <c r="K72"/>
  <c r="J72"/>
  <c r="I72"/>
  <c r="H72"/>
  <c r="G72"/>
  <c r="F72"/>
  <c r="E72"/>
  <c r="D72"/>
  <c r="C72"/>
  <c r="Q65"/>
  <c r="P65"/>
  <c r="O65"/>
  <c r="N65"/>
  <c r="M65"/>
  <c r="L65"/>
  <c r="K65"/>
  <c r="J65"/>
  <c r="I65"/>
  <c r="H65"/>
  <c r="G65"/>
  <c r="F65"/>
  <c r="E65"/>
  <c r="D65"/>
  <c r="C65"/>
  <c r="Q58"/>
  <c r="P58"/>
  <c r="O58"/>
  <c r="N58"/>
  <c r="M58"/>
  <c r="L58"/>
  <c r="K58"/>
  <c r="J58"/>
  <c r="I58"/>
  <c r="H58"/>
  <c r="G58"/>
  <c r="F58"/>
  <c r="E58"/>
  <c r="D58"/>
  <c r="C58"/>
  <c r="Q51"/>
  <c r="P51"/>
  <c r="O51"/>
  <c r="N51"/>
  <c r="M51"/>
  <c r="L51"/>
  <c r="K51"/>
  <c r="J51"/>
  <c r="I51"/>
  <c r="H51"/>
  <c r="G51"/>
  <c r="F51"/>
  <c r="E51"/>
  <c r="D51"/>
  <c r="C51"/>
  <c r="Q42"/>
  <c r="P42"/>
  <c r="O42"/>
  <c r="N42"/>
  <c r="M42"/>
  <c r="L42"/>
  <c r="K42"/>
  <c r="J42"/>
  <c r="I42"/>
  <c r="H42"/>
  <c r="G42"/>
  <c r="F42"/>
  <c r="E42"/>
  <c r="D42"/>
  <c r="C42"/>
  <c r="Q36"/>
  <c r="P36"/>
  <c r="O36"/>
  <c r="N36"/>
  <c r="M36"/>
  <c r="L36"/>
  <c r="K36"/>
  <c r="J36"/>
  <c r="I36"/>
  <c r="H36"/>
  <c r="G36"/>
  <c r="F36"/>
  <c r="E36"/>
  <c r="D36"/>
  <c r="C36"/>
  <c r="Q29"/>
  <c r="P29"/>
  <c r="O29"/>
  <c r="N29"/>
  <c r="M29"/>
  <c r="L29"/>
  <c r="K29"/>
  <c r="J29"/>
  <c r="I29"/>
  <c r="H29"/>
  <c r="G29"/>
  <c r="F29"/>
  <c r="E29"/>
  <c r="D29"/>
  <c r="C29"/>
  <c r="Q22"/>
  <c r="P22"/>
  <c r="O22"/>
  <c r="N22"/>
  <c r="M22"/>
  <c r="L22"/>
  <c r="K22"/>
  <c r="J22"/>
  <c r="I22"/>
  <c r="H22"/>
  <c r="G22"/>
  <c r="F22"/>
  <c r="E22"/>
  <c r="D22"/>
  <c r="C22"/>
  <c r="Q15"/>
  <c r="P15"/>
  <c r="O15"/>
  <c r="N15"/>
  <c r="M15"/>
  <c r="L15"/>
  <c r="K15"/>
  <c r="J15"/>
  <c r="I15"/>
  <c r="H15"/>
  <c r="G15"/>
  <c r="F15"/>
  <c r="E15"/>
  <c r="D15"/>
  <c r="C15"/>
  <c r="Q8"/>
  <c r="P8"/>
  <c r="O8"/>
  <c r="N8"/>
  <c r="M8"/>
  <c r="L8"/>
  <c r="K8"/>
  <c r="J8"/>
  <c r="I8"/>
  <c r="H8"/>
  <c r="G8"/>
  <c r="F8"/>
  <c r="E8"/>
  <c r="D8"/>
  <c r="C8"/>
  <c r="L164" i="17" l="1"/>
  <c r="L165" s="1"/>
  <c r="P225" i="15"/>
  <c r="O225"/>
  <c r="N225"/>
  <c r="M225"/>
  <c r="L225"/>
  <c r="K225"/>
  <c r="J225"/>
  <c r="I225"/>
  <c r="H225"/>
  <c r="G225"/>
  <c r="F225"/>
  <c r="E225"/>
  <c r="D225"/>
  <c r="C225"/>
  <c r="P220"/>
  <c r="O220"/>
  <c r="N220"/>
  <c r="M220"/>
  <c r="L220"/>
  <c r="K220"/>
  <c r="J220"/>
  <c r="I220"/>
  <c r="H220"/>
  <c r="G220"/>
  <c r="F220"/>
  <c r="E220"/>
  <c r="D220"/>
  <c r="C220"/>
  <c r="P216"/>
  <c r="O216"/>
  <c r="F216"/>
  <c r="E216"/>
  <c r="D216"/>
  <c r="C216"/>
  <c r="P210"/>
  <c r="O210"/>
  <c r="N210"/>
  <c r="M210"/>
  <c r="L210"/>
  <c r="K210"/>
  <c r="J210"/>
  <c r="I210"/>
  <c r="H210"/>
  <c r="G210"/>
  <c r="F210"/>
  <c r="E210"/>
  <c r="D210"/>
  <c r="C210"/>
  <c r="P205"/>
  <c r="O205"/>
  <c r="N205"/>
  <c r="M205"/>
  <c r="L205"/>
  <c r="K205"/>
  <c r="J205"/>
  <c r="G205"/>
  <c r="F205"/>
  <c r="E205"/>
  <c r="D205"/>
  <c r="C205"/>
  <c r="N199"/>
  <c r="M199"/>
  <c r="L199"/>
  <c r="K199"/>
  <c r="J199"/>
  <c r="I199"/>
  <c r="H199"/>
  <c r="G199"/>
  <c r="F199"/>
  <c r="E199"/>
  <c r="D199"/>
  <c r="C199"/>
  <c r="P194"/>
  <c r="O194"/>
  <c r="N194"/>
  <c r="M194"/>
  <c r="L194"/>
  <c r="K194"/>
  <c r="J194"/>
  <c r="I194"/>
  <c r="H194"/>
  <c r="G194"/>
  <c r="F194"/>
  <c r="E194"/>
  <c r="D194"/>
  <c r="C194"/>
  <c r="P186"/>
  <c r="O186"/>
  <c r="N186"/>
  <c r="M186"/>
  <c r="L186"/>
  <c r="K186"/>
  <c r="J186"/>
  <c r="I186"/>
  <c r="H186"/>
  <c r="G186"/>
  <c r="F186"/>
  <c r="E186"/>
  <c r="D186"/>
  <c r="C186"/>
  <c r="N181"/>
  <c r="M181"/>
  <c r="L181"/>
  <c r="J181"/>
  <c r="I181"/>
  <c r="H181"/>
  <c r="F181"/>
  <c r="E181"/>
  <c r="D181"/>
  <c r="C181"/>
  <c r="P177"/>
  <c r="O177"/>
  <c r="N177"/>
  <c r="M177"/>
  <c r="L177"/>
  <c r="K177"/>
  <c r="J177"/>
  <c r="I177"/>
  <c r="H177"/>
  <c r="G177"/>
  <c r="F177"/>
  <c r="E177"/>
  <c r="D177"/>
  <c r="C177"/>
  <c r="P170"/>
  <c r="O170"/>
  <c r="N170"/>
  <c r="M170"/>
  <c r="L170"/>
  <c r="K170"/>
  <c r="J170"/>
  <c r="I170"/>
  <c r="H170"/>
  <c r="G170"/>
  <c r="F170"/>
  <c r="E170"/>
  <c r="D170"/>
  <c r="C170"/>
  <c r="P165"/>
  <c r="O165"/>
  <c r="N165"/>
  <c r="L165"/>
  <c r="K165"/>
  <c r="J165"/>
  <c r="I165"/>
  <c r="G165"/>
  <c r="F165"/>
  <c r="E165"/>
  <c r="D165"/>
  <c r="C165"/>
  <c r="P159"/>
  <c r="O159"/>
  <c r="N159"/>
  <c r="M159"/>
  <c r="L159"/>
  <c r="K159"/>
  <c r="J159"/>
  <c r="I159"/>
  <c r="H159"/>
  <c r="G159"/>
  <c r="F159"/>
  <c r="E159"/>
  <c r="D159"/>
  <c r="C159"/>
  <c r="P154"/>
  <c r="O154"/>
  <c r="N154"/>
  <c r="M154"/>
  <c r="L154"/>
  <c r="K154"/>
  <c r="J154"/>
  <c r="I154"/>
  <c r="H154"/>
  <c r="G154"/>
  <c r="F154"/>
  <c r="E154"/>
  <c r="D154"/>
  <c r="C154"/>
  <c r="P148"/>
  <c r="O148"/>
  <c r="N148"/>
  <c r="M148"/>
  <c r="L148"/>
  <c r="K148"/>
  <c r="J148"/>
  <c r="I148"/>
  <c r="H148"/>
  <c r="G148"/>
  <c r="F148"/>
  <c r="E148"/>
  <c r="D148"/>
  <c r="C148"/>
  <c r="P143"/>
  <c r="O143"/>
  <c r="N143"/>
  <c r="M143"/>
  <c r="L143"/>
  <c r="K143"/>
  <c r="J143"/>
  <c r="I143"/>
  <c r="H143"/>
  <c r="G143"/>
  <c r="F143"/>
  <c r="E143"/>
  <c r="D143"/>
  <c r="C143"/>
  <c r="P138"/>
  <c r="O138"/>
  <c r="N138"/>
  <c r="M138"/>
  <c r="L138"/>
  <c r="K138"/>
  <c r="J138"/>
  <c r="I138"/>
  <c r="H138"/>
  <c r="G138"/>
  <c r="F138"/>
  <c r="E138"/>
  <c r="D138"/>
  <c r="C138"/>
  <c r="P133"/>
  <c r="O133"/>
  <c r="N133"/>
  <c r="M133"/>
  <c r="L133"/>
  <c r="K133"/>
  <c r="J133"/>
  <c r="I133"/>
  <c r="H133"/>
  <c r="G133"/>
  <c r="F133"/>
  <c r="E133"/>
  <c r="D133"/>
  <c r="C133"/>
  <c r="P126"/>
  <c r="M126"/>
  <c r="L126"/>
  <c r="G126"/>
  <c r="F126"/>
  <c r="E126"/>
  <c r="D126"/>
  <c r="P121"/>
  <c r="O121"/>
  <c r="N121"/>
  <c r="M121"/>
  <c r="L121"/>
  <c r="K121"/>
  <c r="J121"/>
  <c r="I121"/>
  <c r="H121"/>
  <c r="G121"/>
  <c r="F121"/>
  <c r="E121"/>
  <c r="D121"/>
  <c r="C121"/>
  <c r="P114"/>
  <c r="O114"/>
  <c r="N114"/>
  <c r="M114"/>
  <c r="L114"/>
  <c r="K114"/>
  <c r="J114"/>
  <c r="I114"/>
  <c r="H114"/>
  <c r="G114"/>
  <c r="F114"/>
  <c r="E114"/>
  <c r="D114"/>
  <c r="C114"/>
  <c r="P108"/>
  <c r="O108"/>
  <c r="N108"/>
  <c r="M108"/>
  <c r="L108"/>
  <c r="K108"/>
  <c r="J108"/>
  <c r="I108"/>
  <c r="H108"/>
  <c r="G108"/>
  <c r="F108"/>
  <c r="E108"/>
  <c r="D108"/>
  <c r="C108"/>
  <c r="N101"/>
  <c r="M101"/>
  <c r="L101"/>
  <c r="K101"/>
  <c r="J101"/>
  <c r="I101"/>
  <c r="H101"/>
  <c r="G101"/>
  <c r="F101"/>
  <c r="P95"/>
  <c r="O95"/>
  <c r="N95"/>
  <c r="M95"/>
  <c r="L95"/>
  <c r="K95"/>
  <c r="J95"/>
  <c r="I95"/>
  <c r="H95"/>
  <c r="G95"/>
  <c r="F95"/>
  <c r="E95"/>
  <c r="D95"/>
  <c r="C95"/>
  <c r="P89"/>
  <c r="O89"/>
  <c r="N89"/>
  <c r="M89"/>
  <c r="L89"/>
  <c r="K89"/>
  <c r="J89"/>
  <c r="I89"/>
  <c r="H89"/>
  <c r="G89"/>
  <c r="F89"/>
  <c r="E89"/>
  <c r="D89"/>
  <c r="C89"/>
  <c r="O83"/>
  <c r="N83"/>
  <c r="M83"/>
  <c r="L83"/>
  <c r="K83"/>
  <c r="J83"/>
  <c r="I83"/>
  <c r="H83"/>
  <c r="G83"/>
  <c r="F83"/>
  <c r="E83"/>
  <c r="D83"/>
  <c r="C83"/>
  <c r="P76"/>
  <c r="O76"/>
  <c r="N76"/>
  <c r="M76"/>
  <c r="L76"/>
  <c r="K76"/>
  <c r="J76"/>
  <c r="I76"/>
  <c r="H76"/>
  <c r="G76"/>
  <c r="F76"/>
  <c r="E76"/>
  <c r="D76"/>
  <c r="C76"/>
  <c r="P71"/>
  <c r="O71"/>
  <c r="N71"/>
  <c r="M71"/>
  <c r="L71"/>
  <c r="K71"/>
  <c r="J71"/>
  <c r="I71"/>
  <c r="H71"/>
  <c r="G71"/>
  <c r="F71"/>
  <c r="E71"/>
  <c r="D71"/>
  <c r="C71"/>
  <c r="P65"/>
  <c r="O65"/>
  <c r="N65"/>
  <c r="M65"/>
  <c r="L65"/>
  <c r="K65"/>
  <c r="J65"/>
  <c r="I65"/>
  <c r="H65"/>
  <c r="G65"/>
  <c r="F65"/>
  <c r="E65"/>
  <c r="D65"/>
  <c r="C65"/>
  <c r="P60"/>
  <c r="O60"/>
  <c r="N60"/>
  <c r="M60"/>
  <c r="L60"/>
  <c r="K60"/>
  <c r="J60"/>
  <c r="I60"/>
  <c r="H60"/>
  <c r="G60"/>
  <c r="F60"/>
  <c r="E60"/>
  <c r="D60"/>
  <c r="C60"/>
  <c r="O53"/>
  <c r="N53"/>
  <c r="L53"/>
  <c r="K53"/>
  <c r="J53"/>
  <c r="H53"/>
  <c r="G53"/>
  <c r="F53"/>
  <c r="E53"/>
  <c r="D53"/>
  <c r="C53"/>
  <c r="O47"/>
  <c r="N47"/>
  <c r="M47"/>
  <c r="L47"/>
  <c r="K47"/>
  <c r="J47"/>
  <c r="I47"/>
  <c r="H47"/>
  <c r="G47"/>
  <c r="F47"/>
  <c r="E47"/>
  <c r="D47"/>
  <c r="C47"/>
  <c r="O39"/>
  <c r="N39"/>
  <c r="K39"/>
  <c r="H39"/>
  <c r="G39"/>
  <c r="F39"/>
  <c r="E39"/>
  <c r="D39"/>
  <c r="C39"/>
  <c r="P34"/>
  <c r="O34"/>
  <c r="N34"/>
  <c r="M34"/>
  <c r="L34"/>
  <c r="K34"/>
  <c r="J34"/>
  <c r="I34"/>
  <c r="H34"/>
  <c r="G34"/>
  <c r="F34"/>
  <c r="E34"/>
  <c r="D34"/>
  <c r="C34"/>
  <c r="P28"/>
  <c r="O28"/>
  <c r="N28"/>
  <c r="M28"/>
  <c r="L28"/>
  <c r="K28"/>
  <c r="J28"/>
  <c r="I28"/>
  <c r="H28"/>
  <c r="G28"/>
  <c r="F28"/>
  <c r="E28"/>
  <c r="D28"/>
  <c r="C28"/>
  <c r="P22"/>
  <c r="O22"/>
  <c r="N22"/>
  <c r="M22"/>
  <c r="L22"/>
  <c r="K22"/>
  <c r="J22"/>
  <c r="I22"/>
  <c r="H22"/>
  <c r="G22"/>
  <c r="F22"/>
  <c r="E22"/>
  <c r="D22"/>
  <c r="C22"/>
  <c r="R204" i="18"/>
  <c r="Q204"/>
  <c r="O204"/>
  <c r="N204"/>
  <c r="C204"/>
  <c r="D204"/>
  <c r="E204"/>
  <c r="F204"/>
  <c r="R147"/>
  <c r="O147"/>
  <c r="D147"/>
  <c r="E147"/>
  <c r="F147"/>
  <c r="C147"/>
  <c r="O32"/>
  <c r="F32"/>
  <c r="E32"/>
  <c r="D32"/>
  <c r="C32"/>
  <c r="R221"/>
  <c r="P221"/>
  <c r="O221"/>
  <c r="M221"/>
  <c r="N221"/>
  <c r="Q221"/>
  <c r="L221"/>
  <c r="K221"/>
  <c r="J221"/>
  <c r="I221"/>
  <c r="H221"/>
  <c r="G221"/>
  <c r="F221"/>
  <c r="E221"/>
  <c r="D221"/>
  <c r="C221"/>
  <c r="R120"/>
  <c r="Q120"/>
  <c r="P120"/>
  <c r="O120"/>
  <c r="N120"/>
  <c r="M120"/>
  <c r="L120"/>
  <c r="K120"/>
  <c r="J120"/>
  <c r="I120"/>
  <c r="H120"/>
  <c r="G120"/>
  <c r="F120"/>
  <c r="E120"/>
  <c r="D120"/>
  <c r="C120"/>
  <c r="R63"/>
  <c r="Q63"/>
  <c r="P63"/>
  <c r="O63"/>
  <c r="N63"/>
  <c r="M63"/>
  <c r="L63"/>
  <c r="K63"/>
  <c r="J63"/>
  <c r="I63"/>
  <c r="H63"/>
  <c r="G63"/>
  <c r="F63"/>
  <c r="E63"/>
  <c r="D63"/>
  <c r="C63"/>
  <c r="Q287"/>
  <c r="P287"/>
  <c r="O287"/>
  <c r="F287"/>
  <c r="E287"/>
  <c r="D287"/>
  <c r="C287"/>
  <c r="Q238"/>
  <c r="P238"/>
  <c r="O238"/>
  <c r="E238"/>
  <c r="D238"/>
  <c r="C238"/>
  <c r="O254"/>
  <c r="E254"/>
  <c r="D254"/>
  <c r="C254"/>
  <c r="R246"/>
  <c r="Q246"/>
  <c r="P246"/>
  <c r="O246"/>
  <c r="N246"/>
  <c r="E246"/>
  <c r="D246"/>
  <c r="C246"/>
  <c r="O232"/>
  <c r="K232"/>
  <c r="D232"/>
  <c r="C232"/>
  <c r="Q213"/>
  <c r="P213"/>
  <c r="O213"/>
  <c r="E213"/>
  <c r="D213"/>
  <c r="C213"/>
  <c r="O196"/>
  <c r="F196"/>
  <c r="E196"/>
  <c r="D196"/>
  <c r="C196"/>
  <c r="O178"/>
  <c r="K178"/>
  <c r="J178"/>
  <c r="D178"/>
  <c r="C178"/>
  <c r="R172"/>
  <c r="O172"/>
  <c r="K172"/>
  <c r="J172"/>
  <c r="H172"/>
  <c r="D172"/>
  <c r="C172"/>
  <c r="K140"/>
  <c r="D133"/>
  <c r="E125"/>
  <c r="D125"/>
  <c r="C125"/>
  <c r="E102"/>
  <c r="D102"/>
  <c r="R83"/>
  <c r="O83"/>
  <c r="N83"/>
  <c r="G83"/>
  <c r="F83"/>
  <c r="E83"/>
  <c r="D83"/>
  <c r="C83"/>
  <c r="O75"/>
  <c r="F75"/>
  <c r="E75"/>
  <c r="D75"/>
  <c r="C75"/>
  <c r="O56"/>
  <c r="N56"/>
  <c r="L56"/>
  <c r="K56"/>
  <c r="J56"/>
  <c r="I56"/>
  <c r="H56"/>
  <c r="F56"/>
  <c r="E56"/>
  <c r="D56"/>
  <c r="C56"/>
  <c r="G49"/>
  <c r="E49"/>
  <c r="D41"/>
  <c r="O22"/>
  <c r="L22"/>
  <c r="K22"/>
  <c r="E22"/>
  <c r="D22"/>
  <c r="C22"/>
  <c r="O12"/>
  <c r="F12"/>
  <c r="E12"/>
  <c r="D12"/>
  <c r="C12"/>
  <c r="F49"/>
  <c r="K41"/>
  <c r="J41"/>
  <c r="I41"/>
  <c r="H41"/>
  <c r="F41"/>
  <c r="E41"/>
  <c r="C41"/>
  <c r="E186"/>
  <c r="F186"/>
  <c r="N186"/>
  <c r="Q186"/>
  <c r="C260"/>
  <c r="F260"/>
  <c r="G260"/>
  <c r="R275"/>
  <c r="Q275"/>
  <c r="P275"/>
  <c r="N275"/>
  <c r="M275"/>
  <c r="L275"/>
  <c r="K275"/>
  <c r="J275"/>
  <c r="I275"/>
  <c r="H275"/>
  <c r="G275"/>
  <c r="F275"/>
  <c r="E275"/>
  <c r="D275"/>
  <c r="D166"/>
  <c r="Q110"/>
  <c r="P110"/>
  <c r="O110"/>
  <c r="N110"/>
  <c r="M110"/>
  <c r="L110"/>
  <c r="K110"/>
  <c r="J110"/>
  <c r="I110"/>
  <c r="H110"/>
  <c r="G110"/>
  <c r="F110"/>
  <c r="E110"/>
  <c r="D110"/>
  <c r="C110"/>
  <c r="R49"/>
  <c r="Q49"/>
  <c r="P49"/>
  <c r="O49"/>
  <c r="N49"/>
  <c r="L49"/>
  <c r="K49"/>
  <c r="I49"/>
  <c r="H49"/>
  <c r="D49"/>
  <c r="C49"/>
  <c r="E159"/>
  <c r="C159"/>
  <c r="O268"/>
  <c r="F268"/>
  <c r="E268"/>
  <c r="D268"/>
  <c r="C268"/>
  <c r="N154"/>
  <c r="E227"/>
  <c r="D227"/>
  <c r="C227"/>
  <c r="R154"/>
  <c r="Q154"/>
  <c r="P154"/>
  <c r="O154"/>
  <c r="L154"/>
  <c r="K154"/>
  <c r="J154"/>
  <c r="G154"/>
  <c r="F154"/>
  <c r="E154"/>
  <c r="D154"/>
  <c r="F140"/>
  <c r="E140"/>
  <c r="D140"/>
  <c r="C140"/>
  <c r="P282"/>
  <c r="C282"/>
  <c r="R133"/>
  <c r="Q133"/>
  <c r="P133"/>
  <c r="O133"/>
  <c r="N133"/>
  <c r="M133"/>
  <c r="L133"/>
  <c r="K133"/>
  <c r="J133"/>
  <c r="I133"/>
  <c r="H133"/>
  <c r="G133"/>
  <c r="F133"/>
  <c r="E133"/>
  <c r="C133"/>
</calcChain>
</file>

<file path=xl/comments1.xml><?xml version="1.0" encoding="utf-8"?>
<comments xmlns="http://schemas.openxmlformats.org/spreadsheetml/2006/main">
  <authors>
    <author>Author</author>
  </authors>
  <commentList>
    <comment ref="C236" authorId="0">
      <text>
        <r>
          <rPr>
            <b/>
            <sz val="9"/>
            <color indexed="81"/>
            <rFont val="Tahoma"/>
            <family val="2"/>
          </rPr>
          <t xml:space="preserve">Author:
</t>
        </r>
      </text>
    </comment>
  </commentList>
</comments>
</file>

<file path=xl/sharedStrings.xml><?xml version="1.0" encoding="utf-8"?>
<sst xmlns="http://schemas.openxmlformats.org/spreadsheetml/2006/main" count="3596" uniqueCount="1693">
  <si>
    <t>CO1</t>
  </si>
  <si>
    <t>CO2</t>
  </si>
  <si>
    <t>CO3</t>
  </si>
  <si>
    <t>CO4</t>
  </si>
  <si>
    <t>CO5</t>
  </si>
  <si>
    <t>PO1</t>
  </si>
  <si>
    <t>PO2</t>
  </si>
  <si>
    <t>PO3</t>
  </si>
  <si>
    <t>PO4</t>
  </si>
  <si>
    <t>PO5</t>
  </si>
  <si>
    <t>PO6</t>
  </si>
  <si>
    <t>PO7</t>
  </si>
  <si>
    <t>PO8</t>
  </si>
  <si>
    <t>PO9</t>
  </si>
  <si>
    <t>PO10</t>
  </si>
  <si>
    <t>PO11</t>
  </si>
  <si>
    <t>PO12</t>
  </si>
  <si>
    <t>PSO1</t>
  </si>
  <si>
    <t>PSO2</t>
  </si>
  <si>
    <t>PSO3</t>
  </si>
  <si>
    <t>PSO4</t>
  </si>
  <si>
    <t>CO6</t>
  </si>
  <si>
    <t>Course 
Code</t>
  </si>
  <si>
    <t>CO7</t>
  </si>
  <si>
    <t>CO8</t>
  </si>
  <si>
    <t>CO9</t>
  </si>
  <si>
    <t>CO10</t>
  </si>
  <si>
    <t>Identify various ferrous metals and alloys based on composition and properties for prescribed application.</t>
  </si>
  <si>
    <t>Explain various heat treatment processes and their importance in engineering field.</t>
  </si>
  <si>
    <t>Draw and Interpret TTT curves and Iron carbon diagram.</t>
  </si>
  <si>
    <t>Plot cooling curves and phase diagrams for pure metals and alloys.</t>
  </si>
  <si>
    <t>Explain the concept of equilibrium diagram.</t>
  </si>
  <si>
    <t>Describe about different types of fractures and their importance in engineering applications.</t>
  </si>
  <si>
    <t>Describe various mechanical properties of materials.</t>
  </si>
  <si>
    <t>Explain different types of material crystal structures and arrangement of atoms.</t>
  </si>
  <si>
    <t>Select various nonferrous metals and alloys based on composition and properties for given application.</t>
  </si>
  <si>
    <t>15AU33 - ENGINEERING THERMODYNAMICS</t>
  </si>
  <si>
    <t>Define and explain fundamental thermodynamic laws and concepts, work, various types of works and heat and its applications, entropy and its relations</t>
  </si>
  <si>
    <t>Explain Zeroth, First &amp; Second law of thermodynamics and its applications.</t>
  </si>
  <si>
    <t>Explain various thermodynamic relations, constants of gas and basics of ideal gas &amp; its mixtures.</t>
  </si>
  <si>
    <t>Calculate load and IHP, BHP of IC engines.</t>
  </si>
  <si>
    <t>Explain the selection of air conditioning system; evaluate thermal performance of refrigeration cycles.</t>
  </si>
  <si>
    <t>Calculate efficiency and MEP of various gas power &amp; vapor power cycles.</t>
  </si>
  <si>
    <t>Explain the principles of gas turbine &amp; jet propulsion system and their fuels.</t>
  </si>
  <si>
    <t>Design cost effective thermodynamic systems</t>
  </si>
  <si>
    <t>15AU34 - MECHANICS OF MATERIALS</t>
  </si>
  <si>
    <t>Explain the concepts of stress, strain; material properties.</t>
  </si>
  <si>
    <t>Explain the behavior of materials under different loading conditions such as tensile, compression, shear, bending etc.</t>
  </si>
  <si>
    <t>Calculate principal stresses using analytical and graphical methods; estimate the stresses in thick and thin cylinders.</t>
  </si>
  <si>
    <t>Calculate bending moment (BM) and shear forces (SF) and draw the BM and SF diagrams types of beams carrying different types loads such as point load, UDL,UVL and extend the same to real life situations.</t>
  </si>
  <si>
    <t>Calculate the deflection &amp; slope of beams under subjected to various types of loads</t>
  </si>
  <si>
    <t>Explain the concepts of torque and calculate the diameter of hollow and solid shafts subjected to twisting moment.</t>
  </si>
  <si>
    <t>Stresses &amp; angle of twist induced in to the shaft due to twisting.</t>
  </si>
  <si>
    <t>Calculate Critical load for different types columns using Euler’s, Rankine’s equations &amp; limitations of these equations and explain the applications.</t>
  </si>
  <si>
    <t>15AU35 - MECHANICAL MEASUREMENTS AND METROLOGY</t>
  </si>
  <si>
    <t>Explain the significance of mechanical measurements and components of a generalized measurement system.</t>
  </si>
  <si>
    <t>Classify and explain principles of various types of transducers, modifying devices and terminating devices.</t>
  </si>
  <si>
    <t>Explain the working principle of instruments used for measurement of Force, Torque, Pressure, Temperature, Strain and Vibration.</t>
  </si>
  <si>
    <t>Explain the objectives of metrology and explain various standards of length such as line and end standards.</t>
  </si>
  <si>
    <t>Demonstrate the skills of interpreting various types of limits, fits and tolerances.</t>
  </si>
  <si>
    <t>Classify the comparators and explain their working principles.</t>
  </si>
  <si>
    <t>Explain the usage of instruments used for the measurement of screw thread and gear parameters.</t>
  </si>
  <si>
    <t>15AU36 - MANUFACTURING PROCESS – I</t>
  </si>
  <si>
    <t>Define various terminologies used in casting process.</t>
  </si>
  <si>
    <t>Explain basic concepts used in construction of various moulds.</t>
  </si>
  <si>
    <t>Analyze the working of various moulding machines.</t>
  </si>
  <si>
    <t>Select the appropriate moulding machine and moulding process depending on the type of raw material required to produce the desired product.</t>
  </si>
  <si>
    <t>Select the appropriate joining process depending on the type of joint required to produce the desired product.</t>
  </si>
  <si>
    <t>Realize the significance of Non-Destructive Testing's (NDT's).</t>
  </si>
  <si>
    <t>15AUL37 - METALLOGRAPHY AND MATERIAL TESTING LABORATORY</t>
  </si>
  <si>
    <t>Apply the knowledge of Material Science and Mechanics of Materials to demonstrate the conduct of experiments in Metallography and Material Testing Laboratory</t>
  </si>
  <si>
    <t>Explain the working principle of all the laboratory equipment</t>
  </si>
  <si>
    <t>Explain the standard test procedures</t>
  </si>
  <si>
    <t>Plot graphs (if any) and interpret the results.</t>
  </si>
  <si>
    <r>
      <t>Explain the significance of the various tests conducted in practice, research works etc.</t>
    </r>
    <r>
      <rPr>
        <b/>
        <sz val="12"/>
        <color theme="1"/>
        <rFont val="Times New Roman"/>
        <family val="1"/>
      </rPr>
      <t xml:space="preserve"> </t>
    </r>
  </si>
  <si>
    <t>15AUL38 - FOUNDRY AND FORGING LABORATORY</t>
  </si>
  <si>
    <t>Apply the basic knowledge of Foundry and Forging to demonstrate the conduct of experiments in Foundry and Forging Laboratory.</t>
  </si>
  <si>
    <t>Explain the working principle of all the laboratory equipment and accessories/tools</t>
  </si>
  <si>
    <t>Explain the significance of the various tests conducted in practice, research works etc.</t>
  </si>
  <si>
    <t>Explain the concepts of Buoyancy and stability of floating objects.</t>
  </si>
  <si>
    <t>Explain the kinematics of fluid like types of flows, application of continuity equations.</t>
  </si>
  <si>
    <t>Explain the forces acting when fluid is under motion &amp; application of Bernoulli’s equation for solving flow problems.</t>
  </si>
  <si>
    <t>Explain the different methods of measurement of flows.</t>
  </si>
  <si>
    <t>Analyze dimensional analysis methods and its applications to engineering problems.</t>
  </si>
  <si>
    <t>Explain and estimate the various types of losses occurring when fluid is flowing through the pipes.</t>
  </si>
  <si>
    <t>Explain the concepts of laminar flow &amp; viscous flow through the pipe and plates.</t>
  </si>
  <si>
    <t>Analyze various forces acting on submerged bodies in engineering flow problems</t>
  </si>
  <si>
    <t>Define and explain the terms such as Link, Kinematic chain, Kinematic pair, types of pairs, degree freedom, Mechanism, Machine Mobility.</t>
  </si>
  <si>
    <t>Sketch and explain various types of mechanisms, and their inversions.</t>
  </si>
  <si>
    <t>Draw Velocity and Acceleration of simple mechanisms using Instantaneous centre method, Analytical and Graphical methods.</t>
  </si>
  <si>
    <t>Explain the Gear terminology, Law of gearing, gear tooth systems</t>
  </si>
  <si>
    <t>Determine the velocity ratio of different types of gear trains using tabular and algebraic methods</t>
  </si>
  <si>
    <t>To draw cam profile and calculate the velocity and acceleration of cams at any given instant.</t>
  </si>
  <si>
    <t>Explain the constructional details of SI and CI engines and classify engines</t>
  </si>
  <si>
    <t>Explain the construction and working of carburetors and fuel injection pumps</t>
  </si>
  <si>
    <t>Explain the combustion process in SI and CI engines</t>
  </si>
  <si>
    <t>Suggest an efficient cooling system for IC engines</t>
  </si>
  <si>
    <t>Suggest a proper lubricant to be used in an automobile used in various environmental conditions</t>
  </si>
  <si>
    <t>Use the Solid Edge software for drawing and solid modeling.</t>
  </si>
  <si>
    <t>Sketch the solutions of the sections of solids, determine the inclination of the cutting plane when true shape of section of an object is given.</t>
  </si>
  <si>
    <t>Sketch and draw the orthographic views of simple machine parts (top view, front view, side view) using first angle projection.</t>
  </si>
  <si>
    <t>Sketch and draw the sectional views of simple machine parts.</t>
  </si>
  <si>
    <t>Sketch and draw ISO metric threads, Square, ACME &amp; BSW forms of threads using conventional representation.</t>
  </si>
  <si>
    <t>Distinguish between temporary and permanent joints and sketch and draw the different types of keys.</t>
  </si>
  <si>
    <t>Sketch and draw two views of different types of riveted joints</t>
  </si>
  <si>
    <t>Sketch and draw two views of different automotive components, couplings and joints</t>
  </si>
  <si>
    <t>Create solid models of different parts and assemble them and draw their sectional views using Solid Edge software.</t>
  </si>
  <si>
    <t>Prepare assembly drawings along with their bill of material.</t>
  </si>
  <si>
    <t>Define various terminologies used in production technology.</t>
  </si>
  <si>
    <t>Explain basic concepts used in construction of various machine tools.</t>
  </si>
  <si>
    <t>Analyze the various mechanisms underlying the working of various machine tools.</t>
  </si>
  <si>
    <t>Select the appropriate machining process depending on the properties of the raw material required to produce the desired product.</t>
  </si>
  <si>
    <t>Realize the significance of non-traditional machining.</t>
  </si>
  <si>
    <t>Realize the significance of technological advances in the field of automating manufacturing engineering activities.</t>
  </si>
  <si>
    <t>Identify the measuring instruments, explain their parts and demonstrate its usage</t>
  </si>
  <si>
    <t>Calibrate pressure sensor, thermocouple, LVDT, load cell.</t>
  </si>
  <si>
    <t>Demonstrate the determination of modulus of elasticity of MS specimen experimentally using strain gauges.</t>
  </si>
  <si>
    <t>Demonstrate the usage of slip gauges for the calibration of micrometer, vernier caliper, height gauge.</t>
  </si>
  <si>
    <t>Determine the unknown angle using sine bars, bevel protractor</t>
  </si>
  <si>
    <t>Demonstrate the measurement of cylindricity and circularity of given components.</t>
  </si>
  <si>
    <t>Measure thread parameters using three wire/two wire methods and gear parameters using gear tooth vernier.</t>
  </si>
  <si>
    <t>Demonstrate the usage of tally surf to measure the surface rough parameters of a machined component.</t>
  </si>
  <si>
    <t>Apply the basic concepts/knowledge of machine tools gained through the course</t>
  </si>
  <si>
    <t>“Manufacturing Process-II” to prepare the models listed below.</t>
  </si>
  <si>
    <t>Demonstrate the knowledge and the skills required with respect to the operation of machine tools, carry out various machining operations.</t>
  </si>
  <si>
    <t>Explain management functions of a manager. Also explain planning and decision making processes.</t>
  </si>
  <si>
    <t>Explain the organizational structure, staffing and leadership processes.</t>
  </si>
  <si>
    <t>Describe the understanding of motivation and different control systems in management.</t>
  </si>
  <si>
    <t>Understanding of Entrepreneurships and Entrepreneurship development process.</t>
  </si>
  <si>
    <t>Illustrate Small Scale Industries, various types of supporting agencies and financing available for an entrepreneur.</t>
  </si>
  <si>
    <t>Summarize the preparation of project report, need significance of report. Also to explain about industrial ownership.</t>
  </si>
  <si>
    <t>Calculate static forces at various points in different types of mechanism.</t>
  </si>
  <si>
    <t>Calculate fluctuation of energy in flywheel and dimensions of flywheel.</t>
  </si>
  <si>
    <t>Calculate gyroscopic effect on stability of vehicles, ship, aircraft etc.</t>
  </si>
  <si>
    <t>Balance rotating masses and of reciprocating masses in internal combustion engine, V-engine, radial engine and to solve analytically and graphically to balance the systems.</t>
  </si>
  <si>
    <t>Analyze effect of profile of cam on motion of followers</t>
  </si>
  <si>
    <t>Explain the importance of Standards in Design, Selection of materials as per CODES &amp; STANDARDS.</t>
  </si>
  <si>
    <t>Compute the dimensions of simple machine components.</t>
  </si>
  <si>
    <t>Design shafts for transmission of power under various conditions.</t>
  </si>
  <si>
    <t xml:space="preserve">Design of welded joints, riveted joints and power screws    </t>
  </si>
  <si>
    <t>Analyze the various modes of failure of machine components under different static load conditions and use appropriate theories of failures to design machine components.</t>
  </si>
  <si>
    <t>Explain available energy sources for internal combustion engine.</t>
  </si>
  <si>
    <t>Determine A/F ratio for a given fuel.</t>
  </si>
  <si>
    <t>Explain stages of combustion in S.I. &amp; C.I. engines.</t>
  </si>
  <si>
    <t>Design SI&amp; CI engine combustion chambers.</t>
  </si>
  <si>
    <t>Explain and differentiate between multi fuel and duel fuel engines.</t>
  </si>
  <si>
    <t>Describe various components of hydraulic system and maintenance of hydraulic system.</t>
  </si>
  <si>
    <t>Design hydraulic system.</t>
  </si>
  <si>
    <t>Describe layout and details of pneumatic systems.</t>
  </si>
  <si>
    <t>Write technical specifications of different types of engines.</t>
  </si>
  <si>
    <t>Dismantle and assemble the S. I and C.I Engines and to inspect the engine parts for wear, cracks, etc.</t>
  </si>
  <si>
    <t>Perform vaccum and compression test on diesel and Petrol engine.</t>
  </si>
  <si>
    <t>To dismantle and assemble different units of fuel system, cooling system, lubricating system.</t>
  </si>
  <si>
    <t>Determine coefficient of discharge of venture meter and orifice meter.</t>
  </si>
  <si>
    <t>Determine major and minor losses in flow through pipes.</t>
  </si>
  <si>
    <t>Investigate performance characteristics of various fluid pumps.</t>
  </si>
  <si>
    <t>Determine flash point, fire point, calorific value, viscosity, cloud point, moisture content of fuel and lubricants.</t>
  </si>
  <si>
    <t>Explain different chassis layouts and frames and solve for stability and weight distribution and suitability cross sections for frames.</t>
  </si>
  <si>
    <r>
      <t xml:space="preserve">Describe various Front Axles, factors of wheel alignment Steering Systems and </t>
    </r>
    <r>
      <rPr>
        <sz val="12"/>
        <color rgb="FF333333"/>
        <rFont val="Times New Roman"/>
        <family val="1"/>
      </rPr>
      <t xml:space="preserve">Calculate dimensions of </t>
    </r>
    <r>
      <rPr>
        <sz val="12"/>
        <color rgb="FF000000"/>
        <rFont val="Times New Roman"/>
        <family val="1"/>
      </rPr>
      <t>Front Axle.</t>
    </r>
  </si>
  <si>
    <r>
      <t xml:space="preserve">Describe </t>
    </r>
    <r>
      <rPr>
        <sz val="12"/>
        <color rgb="FF000000"/>
        <rFont val="Times New Roman"/>
        <family val="1"/>
      </rPr>
      <t>various types Propeller Shaft, Differential and Rear axles and can find dimensions of these components.</t>
    </r>
  </si>
  <si>
    <t>Select type of brake required to given application and will be able to calculate basic dimension of brakes.</t>
  </si>
  <si>
    <r>
      <t xml:space="preserve">Describe, </t>
    </r>
    <r>
      <rPr>
        <sz val="12"/>
        <color rgb="FF000000"/>
        <rFont val="Times New Roman"/>
        <family val="1"/>
      </rPr>
      <t>About Various Types of Suspensions, Wheels and Tyres.</t>
    </r>
  </si>
  <si>
    <r>
      <t xml:space="preserve">Calculate dimensions of </t>
    </r>
    <r>
      <rPr>
        <sz val="12"/>
        <color rgb="FF000000"/>
        <rFont val="Times New Roman"/>
        <family val="1"/>
      </rPr>
      <t>different suspensions.</t>
    </r>
    <r>
      <rPr>
        <sz val="12"/>
        <color theme="1"/>
        <rFont val="Times New Roman"/>
        <family val="1"/>
      </rPr>
      <t xml:space="preserve">   </t>
    </r>
  </si>
  <si>
    <t>Demonstrate fundamental principles and laws of conduction, convection and radiation modes of heat transfer.</t>
  </si>
  <si>
    <t>Analyze one dimensional steady state heat transfer.</t>
  </si>
  <si>
    <t>Analyze one dimensional one dimensional unsteady state heat transfer.</t>
  </si>
  <si>
    <t>Analyze one dimensional forced convection heat transfer problems.</t>
  </si>
  <si>
    <t>Analyze one dimensional free convection heat transfer problems.</t>
  </si>
  <si>
    <t>Analyze one dimensional application like flow over flat plate etc.</t>
  </si>
  <si>
    <t>Introduce basic principle of heat exchanger analysis and thermal design.</t>
  </si>
  <si>
    <t>Apply laws of radiation heat transfer to solve engineering problems.</t>
  </si>
  <si>
    <t>Design the curved beams using the equations of stress.</t>
  </si>
  <si>
    <t>Design helical spring and leaf spring using the equations of stress and deflection.</t>
  </si>
  <si>
    <t>Design the spur gears and helical gears using different parameters and check the gears for dynamic and wear load.</t>
  </si>
  <si>
    <t>Design the various types of bevel gears and worm gears for dynamic and wear load using various parameters.</t>
  </si>
  <si>
    <t>Design sliding contact and rolling contact bearings to find coefficient of friction, heat generated, heat dissipated and average life of bearings.</t>
  </si>
  <si>
    <t>Analyze and design given machine components and present their designs in the form of a Report.</t>
  </si>
  <si>
    <t>Explain the Constructional, design and working principles of different types of clutches.</t>
  </si>
  <si>
    <t>Explain the constructional and working principle of different types of fluid flywheel, torque converter and one way clutches.</t>
  </si>
  <si>
    <t>Explain the constructional and working principle of different types of gear box.</t>
  </si>
  <si>
    <t>Determine the gear ratio, speed of vehicle and number of teeth on driving and driven gears.</t>
  </si>
  <si>
    <t>Describe basic concepts of composite materials and application of composite materials in various engineering fields.</t>
  </si>
  <si>
    <t>Describe various FRP processing.</t>
  </si>
  <si>
    <t>Describe selection, requirements for production and application of MMCs.</t>
  </si>
  <si>
    <t>Describe concepts of nano materials, nano technology and use of nano materials.</t>
  </si>
  <si>
    <t>Use various techniques used for MMCs production.</t>
  </si>
  <si>
    <t>Analyze micro mechanical properties of lamina using various approaches.</t>
  </si>
  <si>
    <t>Identify the various chassis frames of cars, bus (front engine &amp; rear engine), truck and articulated vehicles.</t>
  </si>
  <si>
    <t>List specifications of different two and four wheeled vehicles.</t>
  </si>
  <si>
    <t>Disassemble / assemble, clean, inspect and service chassis sub-systems like suspension, clutch / gear box, final drive / differential, brake, steering and tyres / wheels.</t>
  </si>
  <si>
    <t>Determination of performance characteristics of various types of engines.</t>
  </si>
  <si>
    <t>Determine finding FP, IP, BP of multi Cylinder engines by conducting Morse test.</t>
  </si>
  <si>
    <t>Verify suitability of various alternative fuels for internal combustion engines.</t>
  </si>
  <si>
    <t>Conduct mission tests on various engines.</t>
  </si>
  <si>
    <t>15AU42- FLUID MECHANICS</t>
  </si>
  <si>
    <t>15AU44 - AUTOMOTIVE ENGINE</t>
  </si>
  <si>
    <t xml:space="preserve">15AU45 - COMPUTER AIDED MACHINE DRAWING              </t>
  </si>
  <si>
    <t xml:space="preserve">15AU46 - MANUFACTURINGPROCESS –II              </t>
  </si>
  <si>
    <t xml:space="preserve">15AUL48 - MACHINE SHOP   </t>
  </si>
  <si>
    <t xml:space="preserve">15AU51 - MANAGEMENT AND ENTREPRENEURSHIP               </t>
  </si>
  <si>
    <t xml:space="preserve">15AU52 - DYNAMICS OF MACHINES      </t>
  </si>
  <si>
    <t xml:space="preserve">15AU53 - DESIGN OF MACHINE ELEMENTS - I.                           </t>
  </si>
  <si>
    <t xml:space="preserve">15AU54 - AUTOMOTIVE FUELS AND COMBUSTION                                         </t>
  </si>
  <si>
    <t xml:space="preserve">15AU554 - HYDRAULICS AND PNEUMATICS                                                                  </t>
  </si>
  <si>
    <t xml:space="preserve">15AUL57 - AUTOMOTIVE ENGINE COMPONENTS LAB                                                                                   </t>
  </si>
  <si>
    <t xml:space="preserve">15AUL58 - FLUID MECHANICS AND FUELTESTING LAB                                                                                              </t>
  </si>
  <si>
    <t xml:space="preserve">15AUL67 - AUTOMOTIVE CHASSIS COMPONENTS LAB            </t>
  </si>
  <si>
    <t xml:space="preserve">15AUL68 - ENGINE TESTING AND EMISSION MEASUREMENT LABORATORY            </t>
  </si>
  <si>
    <t>15AU71 - AUTOMOTIVE ELECTRICAL AND ELECTRONIC SYSTEMS</t>
  </si>
  <si>
    <t>Explain the construction of battery used in automotive vehicles.</t>
  </si>
  <si>
    <t>Describe the construction and working of cranking motor, D. C. generator, alternator, ignition systems along with trouble shooting.</t>
  </si>
  <si>
    <t>Discuss the faults arising in automotive wiring and lighting system.</t>
  </si>
  <si>
    <t>Explain various chassis electrical systems.</t>
  </si>
  <si>
    <t>Describe transducers and sensors.</t>
  </si>
  <si>
    <t>Explain various aspects of electrical and Hybrid vehicles.</t>
  </si>
  <si>
    <t>15AU72 - AUTOMOTIVE ENGINE COMPONENTS DESIGN AND AUXILIARY SYSTEMS</t>
  </si>
  <si>
    <t>Calculate major dimensions of engine components like cylinder, piston, connecting rod, crankshaft, valve and valve operating mechanisms.</t>
  </si>
  <si>
    <t>Analyze working of two stroke engine.</t>
  </si>
  <si>
    <t>Select suitable scavenging process for two stroke engine.</t>
  </si>
  <si>
    <t>Select suitable lubricant and lubrication system for given engine.</t>
  </si>
  <si>
    <t>Calculate amount coolant required and select suitable cooling system for given engine.</t>
  </si>
  <si>
    <t>Explain need for supercharger and modifications required in engine for supercharging</t>
  </si>
  <si>
    <t>15AU73 - FINITE ELEMENT MODELING AND ANALYSIS</t>
  </si>
  <si>
    <t>Describe the fundamentals of structural mechanics and finite element method.</t>
  </si>
  <si>
    <t>Develop element stiffness matrix for different elements using various methods.</t>
  </si>
  <si>
    <t>Analyze one dimensional structural and thermal problem.</t>
  </si>
  <si>
    <t>15AU743 - TRIBOLOGY</t>
  </si>
  <si>
    <t>Calculate viscous force developed in oil between parallel plates.</t>
  </si>
  <si>
    <t>Develop mathematical models for tribological processes</t>
  </si>
  <si>
    <t>Design journal bearings.</t>
  </si>
  <si>
    <t>Design hydrostatic bearings for optimal performance.</t>
  </si>
  <si>
    <t>Select bearing materials</t>
  </si>
  <si>
    <t>Explain different aspects of tribological properties.</t>
  </si>
  <si>
    <t>15AU751 - CONTROL ENGINEERING</t>
  </si>
  <si>
    <t>Differentiate between open loop and closed loop control systems with practical examples.</t>
  </si>
  <si>
    <t>Solve a complex control system to simple form using block diagrams and signal flow graph.</t>
  </si>
  <si>
    <t>Evaluate the response of a control system for step &amp; ramp inputs using differential equations.</t>
  </si>
  <si>
    <t>Analyze stability of a given system by using polar, Nyquist, bode plots and root locus concepts.</t>
  </si>
  <si>
    <t>Explain need for system compensations.</t>
  </si>
  <si>
    <t>15AUL76 - AUTOMOBILE SCANNING AND RE-CONDITIONING LAB</t>
  </si>
  <si>
    <t>Check and adjust ignition timing and tappet clearance</t>
  </si>
  <si>
    <t>Align the given connecting rod</t>
  </si>
  <si>
    <t>Rebore the given engine cylinders</t>
  </si>
  <si>
    <t>Service the FIP and calibrate</t>
  </si>
  <si>
    <t>Repair the vehicle body and paint it</t>
  </si>
  <si>
    <t>15AUL77 - MODELING AND ANALYSIS LAB</t>
  </si>
  <si>
    <t>Describe procedure for FEA</t>
  </si>
  <si>
    <t>Model and analyze bar, beam and trusses subjected to various types of loads</t>
  </si>
  <si>
    <t>Analyze heat transfer and flow processes</t>
  </si>
  <si>
    <t>15AU663  - NON- DESTRUCTIVE TESTING</t>
  </si>
  <si>
    <t>Explain Principles of selection of NDE</t>
  </si>
  <si>
    <t>Describe various inspection methods like Magnetic particle, Radiographic Inspection</t>
  </si>
  <si>
    <t>Monitor, improve or control manufacturing processes.</t>
  </si>
  <si>
    <t>Verify proper assembly and Inspect for in-service damage</t>
  </si>
  <si>
    <t>Average</t>
  </si>
  <si>
    <t>15AU563 -NON TRADITIONAL MACHINING</t>
  </si>
  <si>
    <t>Discuss the difference between conventional and non conventional machining process</t>
  </si>
  <si>
    <t>Characterize the USM and AJM with the effect of parameters and process characteristics</t>
  </si>
  <si>
    <t>Explain the working principle ECM and CHM with the effect of parameters and process characteristics</t>
  </si>
  <si>
    <t>Discuss about the working principle of EDM with the effect of parameters and process characteristics</t>
  </si>
  <si>
    <t>Describe the working principle PAM and LBM with the effect of parameters and process characteristics</t>
  </si>
  <si>
    <t xml:space="preserve">Explain the constructional and principle of operation of different types epicyclic gear box, Calculate gear ratio for epicyclic gear box </t>
  </si>
  <si>
    <t>Explain the necessity and advantages of automatic transmission.</t>
  </si>
  <si>
    <t>Explain the construction and principle of operation of different types of automatic transmissions and hydraulic control</t>
  </si>
  <si>
    <t>15 AU32 - MATEIAL SCIENCE AND METALLURGY</t>
  </si>
  <si>
    <t>15AU43- KINEMATICS OF MACHINES</t>
  </si>
  <si>
    <t xml:space="preserve">15AU61 - AUTOMOTIVE CHASSIS &amp; SUSPENSION                                           </t>
  </si>
  <si>
    <t xml:space="preserve">15AU62 - HEAT AND MASS TRANSFER                                                                                   </t>
  </si>
  <si>
    <t xml:space="preserve">15AU63 - DESIGN OF MACHINE ELEMENTS -II                                                                                                           </t>
  </si>
  <si>
    <t xml:space="preserve">15AU64 - AUTOMOTIVE TRANSMISSION                                                                                                                                     </t>
  </si>
  <si>
    <t xml:space="preserve">15AU653 - COMPOSITE MATERIALS                                                                                                                                                                           </t>
  </si>
  <si>
    <t>Describe Pascal’s law, Hydrostatic law &amp; their application to solve engineering static fluid problems.</t>
  </si>
  <si>
    <t>Defeine fluid properties and distinguish between types of fluids.</t>
  </si>
  <si>
    <t xml:space="preserve">15AUL47 - MECHANICAL MEASUREMENTS AND METROLOGY LABORATORY         </t>
  </si>
  <si>
    <t>ELEMENTS OF CIVIL ENGINEERING AND MECHANICS  - 15CIV13/23</t>
  </si>
  <si>
    <t>Know basics of Civil Engineering, its scope of study, knowledge about Roads, Bridges and Dams;</t>
  </si>
  <si>
    <t xml:space="preserve">Comprehend the action of Forces, Moments and other loads on systems of rigid bodies; </t>
  </si>
  <si>
    <t xml:space="preserve">CO3 </t>
  </si>
  <si>
    <t>Compute the reactive forces and the effects that develop as a result of the external loads;</t>
  </si>
  <si>
    <t xml:space="preserve">CO4 </t>
  </si>
  <si>
    <t>Locate the Centroid and compute the Moment of Inertia of regular crosssections.</t>
  </si>
  <si>
    <t xml:space="preserve">CO5 </t>
  </si>
  <si>
    <t xml:space="preserve">Express the relationship between the motion of bodies and </t>
  </si>
  <si>
    <t xml:space="preserve"> Equipped to pursue studies in allied courses in Mechanics.</t>
  </si>
  <si>
    <t>ENVIRONMENTAL STUDIES - 15CIV18/15CIV28</t>
  </si>
  <si>
    <t xml:space="preserve">Understand the principles of ecology and environmental issues that apply to air, land, and water issues on a global scale, </t>
  </si>
  <si>
    <t>Develop critical thinking and/or observation skills, and apply them to the analysis of a problem or question related to the environment,</t>
  </si>
  <si>
    <t>Demonstrate ecology knowledge of a complex relationship between biotic and abiotic components</t>
  </si>
  <si>
    <t xml:space="preserve"> Apply their ecological knowledge to illustrate and graph a problem and describe the realities that managers face when dealing with complex issues</t>
  </si>
  <si>
    <t xml:space="preserve"> Strength of Materials - 15CV32 </t>
  </si>
  <si>
    <t>To evaluate the strength of various structural elements internal forces such as compression, tension, shear, bending and torsion.</t>
  </si>
  <si>
    <t>To suggest suitable material from among the available in the field of construction and   manufacturing</t>
  </si>
  <si>
    <t>To evaluate the behavior and strength of structural elements under the action of compound   stresses and thus understand failure concepts.</t>
  </si>
  <si>
    <t>To understand the basic concept of analysis and design of members subjected to torsion.</t>
  </si>
  <si>
    <t>To understand the basic concept of analysis and design of structural elements such as columns  and struts</t>
  </si>
  <si>
    <t>Fluids Mechanics - 15CV33</t>
  </si>
  <si>
    <r>
      <rPr>
        <sz val="11"/>
        <color theme="1"/>
        <rFont val="Times New Roman"/>
        <family val="1"/>
      </rPr>
      <t>Possess a sound knowledge</t>
    </r>
    <r>
      <rPr>
        <b/>
        <i/>
        <sz val="11"/>
        <color theme="1"/>
        <rFont val="Times New Roman"/>
        <family val="1"/>
      </rPr>
      <t xml:space="preserve"> </t>
    </r>
    <r>
      <rPr>
        <sz val="11"/>
        <color theme="1"/>
        <rFont val="Times New Roman"/>
        <family val="1"/>
      </rPr>
      <t>of fundamental properties of fluids and fluid continuum</t>
    </r>
  </si>
  <si>
    <t xml:space="preserve"> Compute and solve problems on hydrostatics, including practical applications</t>
  </si>
  <si>
    <t>Apply principles of mathematics to represent kinematic concepts related to fluid flow</t>
  </si>
  <si>
    <t>Apply fundamental laws of fluid mechanics and the Bernoulli’s principle for practical applications</t>
  </si>
  <si>
    <t>Compute the discharge through pipes and over notches and weirs</t>
  </si>
  <si>
    <t>Basic Surveying   - 15CV34</t>
  </si>
  <si>
    <t xml:space="preserve"> Posses a sound knowledge of fundamental principles Geodetics</t>
  </si>
  <si>
    <t xml:space="preserve"> Measurement of vertical and horizontal plane, linear and angular dimensions to arrive at solutions to basic surveying problems.</t>
  </si>
  <si>
    <t xml:space="preserve"> Capture geodetic data to process and perform analysis for survey problems </t>
  </si>
  <si>
    <t xml:space="preserve"> Analyse the obtained spatial data and compute areas and volumes. Represent 3D data on plane   figures as contours </t>
  </si>
  <si>
    <t>Engineering Geology  - 15CV35</t>
  </si>
  <si>
    <t xml:space="preserve"> Students will able to apply the knowledge of geology and its role in Civil Engineering</t>
  </si>
  <si>
    <t xml:space="preserve">CO2 </t>
  </si>
  <si>
    <t>Students will effectively utilize earth’s materials such as mineral, rocks and water in civil   engineering practices.</t>
  </si>
  <si>
    <t xml:space="preserve"> Analyze the natural disasters and their mitigation.</t>
  </si>
  <si>
    <t xml:space="preserve"> Assess various structural features and geological tools in ground water exploration, Natural resource estimation and solving civil engineering problems.</t>
  </si>
  <si>
    <t>Apply and asses use of building materials in construction and asses their properties</t>
  </si>
  <si>
    <t>Building Materials and Construction - 15CV36</t>
  </si>
  <si>
    <t xml:space="preserve">CO1 </t>
  </si>
  <si>
    <t>Select suitable materials for buildings and adopt suitable construction techniques.</t>
  </si>
  <si>
    <t xml:space="preserve"> Adopt suitable repair and maintenance work to enhance durability of buildings.</t>
  </si>
  <si>
    <t>Materials Testing Laboratory - 15CVL37</t>
  </si>
  <si>
    <t>Reproduce the basic knowledge of mathematics and engineering in finding the strength in tension, compression, shear and torsion.</t>
  </si>
  <si>
    <t xml:space="preserve"> Identify, formulate and solve engineering problems of structural elements subjected to flexure.</t>
  </si>
  <si>
    <t xml:space="preserve"> Evaluate the impact of engineering solutions on the society and also will be aware of contemporary issues regarding failure of structures due to unsuitable materials.</t>
  </si>
  <si>
    <t>Basic Surveying Practice -   15CVL38</t>
  </si>
  <si>
    <t xml:space="preserve"> Apply the basic principles of engineering surveying and for linear and angular measurements.</t>
  </si>
  <si>
    <t>Comprehend effectively field procedures required for a professional surveyor.</t>
  </si>
  <si>
    <t xml:space="preserve"> Use techniques, skills and conventional surveying instruments necessary for engineering practice.</t>
  </si>
  <si>
    <t xml:space="preserve">Analysis Of Determinate Structures  - 15CV42                            </t>
  </si>
  <si>
    <t xml:space="preserve"> </t>
  </si>
  <si>
    <t xml:space="preserve"> Evaluate the forces in determinate trusses by method of joints and sections.</t>
  </si>
  <si>
    <t xml:space="preserve"> Evaluate the deflection of cantilever, simply supported and overhanging beams by different methods</t>
  </si>
  <si>
    <t>Understand the energy principles and energy theorems and its applications to determine the Deflections of trusses and bent frames.</t>
  </si>
  <si>
    <t>CO4:</t>
  </si>
  <si>
    <t xml:space="preserve"> Determine the stress resultants in arches and cables.</t>
  </si>
  <si>
    <t>CO5:</t>
  </si>
  <si>
    <t xml:space="preserve"> Understand the concept of influence lines and construct the ILD diagram for the moving</t>
  </si>
  <si>
    <t xml:space="preserve">Applied Hydraulics  -  15CV43                                                                           </t>
  </si>
  <si>
    <t xml:space="preserve"> Apply dimensional analysis to develop mathematical modeling and compute the parametric  values in prototype by analyzing the corresponding model parameters</t>
  </si>
  <si>
    <t xml:space="preserve"> Design the open channels of various cross sections including economical channel sections </t>
  </si>
  <si>
    <t xml:space="preserve">Apply Energy concepts to flow in open channel sections, Calculate Energy dissipation,  Compute water surface profiles at different conditions </t>
  </si>
  <si>
    <t xml:space="preserve"> Design turbines for the given data, and to know their operation characteristics under different Operating conditions</t>
  </si>
  <si>
    <t xml:space="preserve">Concrete Technology - 15CV44                                                                         </t>
  </si>
  <si>
    <r>
      <t xml:space="preserve"> </t>
    </r>
    <r>
      <rPr>
        <sz val="11"/>
        <color theme="1"/>
        <rFont val="Times New Roman"/>
        <family val="1"/>
      </rPr>
      <t xml:space="preserve">Relate material characteristics and their influence on microstructure of concrete. </t>
    </r>
  </si>
  <si>
    <t xml:space="preserve">Distinguish concrete behaviour based on its fresh and hardened properties. </t>
  </si>
  <si>
    <t xml:space="preserve">Illustrate proportioning of different types of concrete mixes for required fresh and hardened  properties using professional codes. </t>
  </si>
  <si>
    <r>
      <rPr>
        <b/>
        <sz val="11"/>
        <color theme="1"/>
        <rFont val="Times New Roman"/>
        <family val="1"/>
      </rPr>
      <t xml:space="preserve">  Basic Geotechnical Engineering - 15CV45</t>
    </r>
    <r>
      <rPr>
        <sz val="11"/>
        <color theme="1"/>
        <rFont val="Times New Roman"/>
        <family val="1"/>
      </rPr>
      <t xml:space="preserve">   </t>
    </r>
  </si>
  <si>
    <r>
      <t xml:space="preserve"> </t>
    </r>
    <r>
      <rPr>
        <sz val="11"/>
        <color theme="1"/>
        <rFont val="Times New Roman"/>
        <family val="1"/>
      </rPr>
      <t>Solving any practical problems related to Geotechnical properties of soils</t>
    </r>
  </si>
  <si>
    <t xml:space="preserve"> Estimating the geostatical stresses</t>
  </si>
  <si>
    <t>Solving practical problems related to consolidation settlement and time rate of settlement in soils</t>
  </si>
  <si>
    <t xml:space="preserve"> Communicating with other engineers (geotechnical engineers or non-geotechnical engineers)  using the proper soil terminology.</t>
  </si>
  <si>
    <t>Ability to solve practical problems related to estimation of consolidation settlement of soil deposits also time required for the same</t>
  </si>
  <si>
    <t xml:space="preserve">Advanced Surveying - 15CV46    </t>
  </si>
  <si>
    <t>Apply the knowledge of geomatic principles to arrive at surveying problems</t>
  </si>
  <si>
    <t xml:space="preserve"> Use modern instruments to obtain geo-spatial data and analyse the same to appropriate engineering problems.</t>
  </si>
  <si>
    <t>Capture geodetic data to process and perform analysis for survey problems with the use of electronic instruments;</t>
  </si>
  <si>
    <t>Design and implement the different types of curves for deviating type of alignments.</t>
  </si>
  <si>
    <t>Fluid Mechanics And Hydraulic Machines Laboratory (0:1:2) - 15CVL47</t>
  </si>
  <si>
    <t>Properties of fluids and the use of various instruments for fluid flow measurement.</t>
  </si>
  <si>
    <t xml:space="preserve"> Working of hydraulic machines under various conditions of working and their characteristics.  </t>
  </si>
  <si>
    <t>Engineering Geology Laboratory - 15CVL48</t>
  </si>
  <si>
    <t>The students able to identify the minerals and rocks and utilize them effectively in civil engineering  practices.</t>
  </si>
  <si>
    <t>The students will interpret and understand the geological conditions of the area for the Implementation of civil engineering projects.</t>
  </si>
  <si>
    <t>The students will interpret subsurface information such as thickness of soil, weathered zone, depth  of hard rock and saturated zone by using geophysical methods.</t>
  </si>
  <si>
    <t>The students will learn the techniques in the interpretation of LANDSAT Imageries to find out the presence of lineaments and other structural features for the given area</t>
  </si>
  <si>
    <t>Design of RC Structural Elements  - 15CV51</t>
  </si>
  <si>
    <t xml:space="preserve">  </t>
  </si>
  <si>
    <t xml:space="preserve"> understand the design philosophy and principles</t>
  </si>
  <si>
    <t xml:space="preserve"> solve engineering problems of RC elements subjected to flexure, shear and torsion</t>
  </si>
  <si>
    <t xml:space="preserve"> demonstrate the procedural knowledge in designs of RC structural elements such as slabs,  columns and footings</t>
  </si>
  <si>
    <t xml:space="preserve"> owns professional and ethical responsibility</t>
  </si>
  <si>
    <t>Analysis of Indeterminate Structures - 15CV52</t>
  </si>
  <si>
    <t xml:space="preserve"> Determine the moment in indeterminate beams and frames having variable moment of inertia  and subsidence using slope defection method</t>
  </si>
  <si>
    <t>Determine the moment in indeterminate beams and frames of no sway and sway using   moment distribution method.</t>
  </si>
  <si>
    <t>Construct the bending moment diagram for beams and frames by Kani’s method.</t>
  </si>
  <si>
    <t xml:space="preserve"> Construct the bending moment diagram for beams and frames using flexibility method</t>
  </si>
  <si>
    <t xml:space="preserve"> Analyze the beams and indeterminate frames by system stiffness method.</t>
  </si>
  <si>
    <t>Applied Geotechnical Engineering -  15CV53</t>
  </si>
  <si>
    <t>Ability to plan and execute geotechnical site investigation program for different civil   engineering projects</t>
  </si>
  <si>
    <t>Understanding of stress distribution and resulting settlement beneath the loaded footings on  sand and clayey soils</t>
  </si>
  <si>
    <t>Ability to estimate factor of safety against failure of slopes and to compute lateral pressure   distribution behind earth retaining structures</t>
  </si>
  <si>
    <t>Ability to determine bearing capacity of soil and achieve proficiency in proportioning shallow  isolated and  combined footings for uniform bearing pressure</t>
  </si>
  <si>
    <t>Capable of estimating load carrying capacity of single and group of piles</t>
  </si>
  <si>
    <t>Computer Aided Building Planning and Drawing   - 15CV54</t>
  </si>
  <si>
    <t>Gain a broad understanding of planning and designing of buildings</t>
  </si>
  <si>
    <t>Prepare, read and interpret the drawings in a professional set up.</t>
  </si>
  <si>
    <t>Know the procedures of submission of drawings and Develop working and submission drawings for building</t>
  </si>
  <si>
    <r>
      <t xml:space="preserve"> </t>
    </r>
    <r>
      <rPr>
        <sz val="11"/>
        <color theme="1"/>
        <rFont val="Times New Roman"/>
        <family val="1"/>
      </rPr>
      <t>Plan and design a residential or public building as per the given requirements</t>
    </r>
  </si>
  <si>
    <t>Air Pollution and Control  - 15CV551</t>
  </si>
  <si>
    <t>Identify the major sources of air pollution and understand their effects on health and environment.</t>
  </si>
  <si>
    <t>Evaluate the dispersion of air pollutants in the atmosphere and to develop air quality models.</t>
  </si>
  <si>
    <t>Ascertain and evaluate sampling techniques for atmospheric and stack pollutants.</t>
  </si>
  <si>
    <t>Choose and design control techniques for particulate and gaseous emissions.</t>
  </si>
  <si>
    <t>Occupational Health and Safety-15CV564</t>
  </si>
  <si>
    <t>Identify hazards in the workplace that pose a danger or threat to their safety or health, or that  of others.</t>
  </si>
  <si>
    <t>Control unsafe or unhealthy hazards and propose methods to eliminate the hazard.</t>
  </si>
  <si>
    <t>Present a coherent analysis of a potential safety or health hazard both verbally and in writing, Citing the occupational Health and Safety Regulations as well as supported legislation.</t>
  </si>
  <si>
    <t>Discuss the role of health and safety in the workplace pertaining to the responsibilities of   workers, managers, supervisors.</t>
  </si>
  <si>
    <t>Identify the decisions required to maintain protection of the environment, workplace as well as personal health and safety.</t>
  </si>
  <si>
    <t>Geotechnical Engineering Lab   15CVL57</t>
  </si>
  <si>
    <t xml:space="preserve"> Physical and index properties of the soil</t>
  </si>
  <si>
    <t xml:space="preserve"> Classify based on index properties and field identification</t>
  </si>
  <si>
    <t xml:space="preserve"> To determine OMC and MDD, plan and assess field compaction program</t>
  </si>
  <si>
    <t xml:space="preserve"> Shear strength and consolidation parameters to assess strength and deformation characteristics</t>
  </si>
  <si>
    <t xml:space="preserve"> In-situ shear strength characteristics (SPT- Demonstration)</t>
  </si>
  <si>
    <t>Concrete and Highway Materials Laboratory     15CVL58</t>
  </si>
  <si>
    <t>Test the road aggregates and bitumen for their suitability as road material.</t>
  </si>
  <si>
    <t>Construction Management and Entrepreneurship -   15CV61</t>
  </si>
  <si>
    <t xml:space="preserve"> It gives a comprehensive knowledge to understand the construction management process.</t>
  </si>
  <si>
    <t xml:space="preserve"> It gives a comprehensive understanding of a variety issues that are encountered by every professional in discharging professional duties.</t>
  </si>
  <si>
    <t xml:space="preserve"> It provides the student the sensitivity and global outlook in the contemporary world to fulfill the  professional obligations effectively.</t>
  </si>
  <si>
    <t>Design of Steel Structural Elements   - 15CV62</t>
  </si>
  <si>
    <t xml:space="preserve"> Possess a knowledge of Steel Structures Advantages and Disadvantages of Steel structures, Steel code provisions and plastic behaviour of structural steel</t>
  </si>
  <si>
    <t xml:space="preserve"> Understand the Concept of Bolted and Welded connections.</t>
  </si>
  <si>
    <t>Understand the Concept of Design of compression members, built-up columns and columns splices.</t>
  </si>
  <si>
    <t xml:space="preserve"> Understand the Concept of Design of tension members, simple slab base and gusseted base.</t>
  </si>
  <si>
    <t>Understand the Concept of Design of laterally supported and un-supported steel beams.</t>
  </si>
  <si>
    <t>Highway Engineering  -  15CV63</t>
  </si>
  <si>
    <r>
      <t xml:space="preserve"> </t>
    </r>
    <r>
      <rPr>
        <sz val="11"/>
        <color theme="1"/>
        <rFont val="Times New Roman"/>
        <family val="1"/>
      </rPr>
      <t>Acquire knowledge on planning, design, construction and maintenance of highways as per IRC standards and other methods.</t>
    </r>
  </si>
  <si>
    <t xml:space="preserve">Evaluate the engineering properties of the materials and suggest the suitability of the same for pavement construction.  </t>
  </si>
  <si>
    <t xml:space="preserve">Design road geometrics, structural components of pavement and drainage.   </t>
  </si>
  <si>
    <t xml:space="preserve">Evaluate the highway economics by few select methods and also will have a basic knowledge of various highway financing concepts. </t>
  </si>
  <si>
    <t>Water Supply and Treatment Engineering  - 15CV64</t>
  </si>
  <si>
    <t xml:space="preserve"> Estimate average and peak water demand for a community.</t>
  </si>
  <si>
    <t xml:space="preserve"> Evaluate available sources of water, quantitatively and qualitatively and make appropriate choice for a community.</t>
  </si>
  <si>
    <t xml:space="preserve"> Evaluate water quality and environmental significance of various parameters and plan suitable  treatment system.</t>
  </si>
  <si>
    <t>Design a comprehensive water treatment and distribution system to purify and distribute water to the  Required quality standards.</t>
  </si>
  <si>
    <t>Alternative Building Materials - 15CV651</t>
  </si>
  <si>
    <t xml:space="preserve"> Solve the problems of Environmental issues concerned to building materials and cost effective Building technologies;</t>
  </si>
  <si>
    <t xml:space="preserve"> Suggest appropriate type of masonry unit and mortar for civil engineering constructions; also they are able to Design Structural Masonry Elements under Axial Compression.</t>
  </si>
  <si>
    <t xml:space="preserve"> Analyse different alternative building materials which will be suitable for specific climate and in an environmentally sustainable manner. Also capable of suggesting suitable agro and industrial wastes as a building material. </t>
  </si>
  <si>
    <t xml:space="preserve"> Recommend various types of alternative building materials and technologies and design a energy  efficient building by considering local climatic condition and building material.</t>
  </si>
  <si>
    <t>Water Resources Management  - 15CV661</t>
  </si>
  <si>
    <t>assess the potential of groundwater and surface water resources.</t>
  </si>
  <si>
    <t xml:space="preserve"> address the issues related to planning and management of water resources.</t>
  </si>
  <si>
    <t xml:space="preserve"> know how to implement IWRM in different regions.</t>
  </si>
  <si>
    <t xml:space="preserve"> understand the legal issues of water policy.</t>
  </si>
  <si>
    <t xml:space="preserve"> select the method for water harvesting based on the area.</t>
  </si>
  <si>
    <t>Software Application Lab  - 15CVL67</t>
  </si>
  <si>
    <r>
      <t xml:space="preserve"> U</t>
    </r>
    <r>
      <rPr>
        <sz val="11"/>
        <color theme="1"/>
        <rFont val="Times New Roman"/>
        <family val="1"/>
      </rPr>
      <t>se software skills in a professional set up to automate the work and thereby reduce cycle time for  completion of the work</t>
    </r>
  </si>
  <si>
    <t>Extensive Survey Project /Camp - 15CVL68</t>
  </si>
  <si>
    <r>
      <rPr>
        <sz val="11"/>
        <color rgb="FF000000"/>
        <rFont val="Times New Roman"/>
        <family val="1"/>
      </rPr>
      <t xml:space="preserve"> </t>
    </r>
    <r>
      <rPr>
        <sz val="11"/>
        <color rgb="FF00000A"/>
        <rFont val="Times New Roman"/>
        <family val="1"/>
      </rPr>
      <t>Apply Surveying knowledge and tools effectively for the projects</t>
    </r>
  </si>
  <si>
    <t xml:space="preserve">Understanding Task environment, Goals, responsibilities, Task focus, working in Teams towards common goals, Organizational performance expectations, technical and behavioral  competencies. </t>
  </si>
  <si>
    <t>Application of individual effectiveness skills in team and organizational context, goal setting, time management, communication and presentation skills.</t>
  </si>
  <si>
    <t>Professional etiquettes at workplace, meeting and general</t>
  </si>
  <si>
    <t>Establishing trust based relationships in teams &amp; organizational environment</t>
  </si>
  <si>
    <t xml:space="preserve"> Orientation towards conflicts in team and organizational environment, Understanding sources of conflicts, Conflict resolution styles and techniques</t>
  </si>
  <si>
    <r>
      <t xml:space="preserve"> </t>
    </r>
    <r>
      <rPr>
        <b/>
        <sz val="11"/>
        <color rgb="FF000000"/>
        <rFont val="Times New Roman"/>
        <family val="1"/>
      </rPr>
      <t>Municipal and Industrial  Waste Water Engineering  - 15CV71</t>
    </r>
  </si>
  <si>
    <t xml:space="preserve"> Acquires capability to design sewer and Sewerage treatment plant. </t>
  </si>
  <si>
    <t xml:space="preserve"> Evaluate degree of treatment and type of treatment for disposal, reuse and recycle.  </t>
  </si>
  <si>
    <t xml:space="preserve">Identify waste streams and design the industrial waste water treatment plant.  </t>
  </si>
  <si>
    <t xml:space="preserve">Manage sewage and industrial effluent issues.  </t>
  </si>
  <si>
    <t>Design of RCC and Steel Structures  - 15CV72</t>
  </si>
  <si>
    <t xml:space="preserve">Students will acquire the basic knowledge in design of RCC and Steel Structures.  </t>
  </si>
  <si>
    <t xml:space="preserve">Students will have the ability to follow design procedures as per codal provisions and skills to arrive at structurally safe RC and Steel members. </t>
  </si>
  <si>
    <t xml:space="preserve"> Hydrology and Irrigation Engineering  - 15CV73</t>
  </si>
  <si>
    <t xml:space="preserve">Understand the importance of hydrology and its components.    </t>
  </si>
  <si>
    <t xml:space="preserve">Measure precipitation and analyze the data and analyze the losses in precipitation.    </t>
  </si>
  <si>
    <t xml:space="preserve"> Estimate runoff and develop unit hydrographs.    </t>
  </si>
  <si>
    <t xml:space="preserve"> Find the benefits and ill-effects of irrigation.    </t>
  </si>
  <si>
    <t xml:space="preserve"> Find the quantity of irrigation water and frequency of irrigation for various crops.   </t>
  </si>
  <si>
    <t xml:space="preserve"> Find the canal capacity, design the canal and compute the reservoir capacity</t>
  </si>
  <si>
    <t xml:space="preserve"> Ground Water &amp; Hydraulics  - 15CV742</t>
  </si>
  <si>
    <t xml:space="preserve">find the characteristics of aquifers.  </t>
  </si>
  <si>
    <t xml:space="preserve">estimate the quantity of ground water by various methods.  </t>
  </si>
  <si>
    <t xml:space="preserve"> locate the zones of ground water resources.  </t>
  </si>
  <si>
    <t xml:space="preserve"> select particular type of well and augment the ground water storage. </t>
  </si>
  <si>
    <t xml:space="preserve"> Urban Transportation and Planning  - 15CV751</t>
  </si>
  <si>
    <t xml:space="preserve"> Design, conduct and administer surveys to provide the data required for transportation planning.    </t>
  </si>
  <si>
    <t xml:space="preserve"> Supervise the process of data collection about travel behavior and analyze the data for use in transport planning.   </t>
  </si>
  <si>
    <t xml:space="preserve"> Develop and calibrate modal split, trip generation rates for specific types of land use developments.</t>
  </si>
  <si>
    <t xml:space="preserve"> Adopt the steps that are necessary to complete a long-term transportation plan. </t>
  </si>
  <si>
    <t xml:space="preserve"> Environmental Engineering Laboratory  - 15CVL76</t>
  </si>
  <si>
    <t xml:space="preserve">Acquire capability to conduct experiments and estimate the concentration of different parameters.   </t>
  </si>
  <si>
    <t xml:space="preserve">Compare the result with standards and discuss based on the purpose of analysis.    </t>
  </si>
  <si>
    <r>
      <t xml:space="preserve"> </t>
    </r>
    <r>
      <rPr>
        <sz val="11"/>
        <color rgb="FF000000"/>
        <rFont val="Times New Roman"/>
        <family val="1"/>
      </rPr>
      <t xml:space="preserve">Determine type of treatment, degree of treatment for water and waste water.   </t>
    </r>
    <r>
      <rPr>
        <b/>
        <sz val="11"/>
        <color rgb="FF000000"/>
        <rFont val="Times New Roman"/>
        <family val="1"/>
      </rPr>
      <t xml:space="preserve"> </t>
    </r>
  </si>
  <si>
    <t xml:space="preserve"> Identify the parameter to be analyzed for the student project work in  environmental stream. </t>
  </si>
  <si>
    <t xml:space="preserve"> Computer Aided Detailing of Structures  - 15CVL77</t>
  </si>
  <si>
    <t xml:space="preserve">Prepare detailed working drawings </t>
  </si>
  <si>
    <t>Conduct appropriate laboratory experiments and interpret the results</t>
  </si>
  <si>
    <t>Determine the quality and suitability of cement</t>
  </si>
  <si>
    <t>Design appropriate concrete mix</t>
  </si>
  <si>
    <t>Determine strength and quality of concrete</t>
  </si>
  <si>
    <t>Test the soil for its suitability as sub grade soil for pavements.</t>
  </si>
  <si>
    <t>Subject Name &amp; Code</t>
  </si>
  <si>
    <t>Course Code</t>
  </si>
  <si>
    <t>AVG</t>
  </si>
  <si>
    <t xml:space="preserve">Gaining Knowledge on various parts of a computer. </t>
  </si>
  <si>
    <t xml:space="preserve">Able to draw flowcharts and write algorithms </t>
  </si>
  <si>
    <t xml:space="preserve">Able design and development of C problem solving skills. </t>
  </si>
  <si>
    <t xml:space="preserve">Able design and develop modular programming skills. </t>
  </si>
  <si>
    <t>Able to trace and debug a program</t>
  </si>
  <si>
    <t>Explain the operation of JFETs and MOSFETs , Operational Amplifier circuits and their application</t>
  </si>
  <si>
    <t>Explain Combinational Logic, Simplification Techniques using Karnaugh Maps, Quine McClusky technique.</t>
  </si>
  <si>
    <t>Demonstrate Operation of Decoders, Encoders, Multiplexers, Adders and Subtractors, working of Latches, Flip-Flops, Designing Registers, Counters, A/D and D/A Converters</t>
  </si>
  <si>
    <t>Design of Counters, Registers and A/D &amp; D/A converters</t>
  </si>
  <si>
    <t>Use different types of data structures, operations and algorithms</t>
  </si>
  <si>
    <t>Apply searching and sorting operations on files</t>
  </si>
  <si>
    <t>Use stack, Queue, Lists, Trees and Graphs in problem solving</t>
  </si>
  <si>
    <t>Implement all data structures in a high-level language for problem solving.</t>
  </si>
  <si>
    <t>Explain the basic organization of a computer system.</t>
  </si>
  <si>
    <t>Demonstrate functioning of different sub systems, such as processor, Input/output,and memory.</t>
  </si>
  <si>
    <t>Illustrate hardwired control and micro programmed control. pipelining, embedded and other computing systems.</t>
  </si>
  <si>
    <t>Design and analyse simple arithmetic and logical units.</t>
  </si>
  <si>
    <t>Explain UNIX system and use different commands.</t>
  </si>
  <si>
    <t>Write Shell scripts for certain functions on different subsystems.</t>
  </si>
  <si>
    <t>Demonstrate use of editors and Perl script writing</t>
  </si>
  <si>
    <t>Use various Electronic Devices like Cathode ray Oscilloscope, Signal generators, Digital trainer Kit, Multimeters and components like Resistors, Capacitors, Op amp and Integrated Circuit.</t>
  </si>
  <si>
    <t>Design and demonstrate various combinational logic circuits.</t>
  </si>
  <si>
    <t>Design and demonstrate various types of counters and Registers using Flip-flops</t>
  </si>
  <si>
    <t>Use simulation package to design circuits.</t>
  </si>
  <si>
    <t>Understand the working and implementation of ALU.</t>
  </si>
  <si>
    <t xml:space="preserve">      </t>
  </si>
  <si>
    <t>Analyze and Compare various linear and non-linear data structures</t>
  </si>
  <si>
    <t>Code, debug and demonstrate the working nature of different types of data structures and their applications</t>
  </si>
  <si>
    <t>Implement, analyze and evaluate the searching and sorting algorithms</t>
  </si>
  <si>
    <t>Choose the appropriate data structure for solving real world problems</t>
  </si>
  <si>
    <t>SOFTWARE ENGINEERING - 15CS42</t>
  </si>
  <si>
    <t>Design a software system, component, or process to meet desired needs within realistic constraints.</t>
  </si>
  <si>
    <t>Assess professional and ethical responsibility</t>
  </si>
  <si>
    <t>Function on multi-disciplinary teams</t>
  </si>
  <si>
    <t>Make use of techniques, skills, and modern engineering tools necessary for engineering practice</t>
  </si>
  <si>
    <t>Describe computational solution to well known problems like searching, sorting etc.</t>
  </si>
  <si>
    <t>Estimate the computational complexity of different algorithms.</t>
  </si>
  <si>
    <t>Devise an algorithm using appropriate design strategies for problem solving.</t>
  </si>
  <si>
    <t>Differentiate between microprocessors and microcontrollers</t>
  </si>
  <si>
    <t>Design and develop assembly language code to solve problems</t>
  </si>
  <si>
    <t>Gain the knowledge for interfacing various devices to x86 family and ARM processor</t>
  </si>
  <si>
    <t>Demonstrate design of interrupt routines for interfacing devices</t>
  </si>
  <si>
    <t>Explain the object-oriented concepts and JAVA.</t>
  </si>
  <si>
    <t>Develop computer programs to solve real world problems in Java.</t>
  </si>
  <si>
    <t>DATA COMMUNICATION    - 15CS46</t>
  </si>
  <si>
    <t xml:space="preserve">        </t>
  </si>
  <si>
    <t>Illustrate basic computer network technology.</t>
  </si>
  <si>
    <t>Identify the different types of network topologies and protocols.</t>
  </si>
  <si>
    <t>Enumerate the layers of the OSI model and TCP/IP functions of each layer.</t>
  </si>
  <si>
    <t>Make out the different types of network devices and their functions within a network</t>
  </si>
  <si>
    <t>Demonstrate the skills of subnetting and routing mechanisms</t>
  </si>
  <si>
    <t>DESIGN AND ANALYSIS OF ALGORITHM LABORATORY    - 15CSL47</t>
  </si>
  <si>
    <t>Design algorithms using appropriate design techniques (brute-force, greedy, dynamic programming, etc.)</t>
  </si>
  <si>
    <t>Implement a variety of algorithms such assorting, graph related, combinatorial, etc., in a high level language.</t>
  </si>
  <si>
    <t>Analyze and compare the performance of algorithms using language features.</t>
  </si>
  <si>
    <t>Apply and implement learned algorithm design techniques and data structures to solve real world problems.</t>
  </si>
  <si>
    <t>Learn 80 x86 instruction sets and gins the knowledge of how assembly language works.</t>
  </si>
  <si>
    <t>Design and implement programs written in 80x86 assembly language</t>
  </si>
  <si>
    <t>Know functioning of hardware devices and interfacing them to x86 family</t>
  </si>
  <si>
    <t>Choose processors for various kinds of applications</t>
  </si>
  <si>
    <t>Define management, organization, entrepreneur, planning, staffing, ERP and outline their importance in entrepreneurship</t>
  </si>
  <si>
    <t>Utilize the resources available effectively through ERP</t>
  </si>
  <si>
    <t>Make use of IPRs and institutional support in entrepreneurship</t>
  </si>
  <si>
    <t>COMPUTER NETWORKS - 15CS52</t>
  </si>
  <si>
    <t>Explain principles of application layer protocols</t>
  </si>
  <si>
    <t>Recognize transport layer services and infer UDP and TCP protocols</t>
  </si>
  <si>
    <t>Classify routers, IP and Routing Algorithms in network layer</t>
  </si>
  <si>
    <t>Understand the Wireless and Mobile Networks covering IEEE 802.11 Standard</t>
  </si>
  <si>
    <t>Describe Multimedia Networking and Network Management</t>
  </si>
  <si>
    <t xml:space="preserve"> DATABASE MANAGEMENT SYSTEM  - 15CS53</t>
  </si>
  <si>
    <t>Identify, analyze and define database objects, enforce integrity constraints on a database using RDBMS.</t>
  </si>
  <si>
    <t>Use Structured Query Language (SQL) for database manipulation.</t>
  </si>
  <si>
    <t>Design and build simple database systems</t>
  </si>
  <si>
    <t>Develop application to interact with databases.</t>
  </si>
  <si>
    <t>AUTOMATA THEORY AND COMPUTABILITY-15CS54</t>
  </si>
  <si>
    <t>Acquire fundamental understanding of the core concepts in automata theory and Theory of Computation</t>
  </si>
  <si>
    <t>Learn how to translate between different models of Computation (e.g.,Deterministic and Non-deterministic and Software models).</t>
  </si>
  <si>
    <t>Design Grammars and Automata (recognizers) for different language classes and become knowledgeable about restricted models of Computation (Regular, Context Free) and their relative powers.</t>
  </si>
  <si>
    <t>Develop skills in formal reasoning and reduction of a problem to a formal model, with an emphasis on semantic precision and conciseness.</t>
  </si>
  <si>
    <t>Classify a problem with respect to different models of Computation</t>
  </si>
  <si>
    <t xml:space="preserve">OBJECT ORIENTED MODELING AND DESIGN - 15CS551 </t>
  </si>
  <si>
    <t>Describe the concepts of object-oriented and basic class modelling.</t>
  </si>
  <si>
    <t>Draw class diagrams, sequence diagrams and interaction diagrams to solve problems.</t>
  </si>
  <si>
    <t>Choose and apply a befitting design pattern for the given problem.</t>
  </si>
  <si>
    <t>DOT NET FRAMEWORK FOR APPLICATION DEVELOPMENT    - 15CS564</t>
  </si>
  <si>
    <t>Build applications on Visual Studio .NET platform by understanding the syntax and semantics of C#</t>
  </si>
  <si>
    <t>Demonstrate Object Oriented Programming concepts in C# programming language</t>
  </si>
  <si>
    <t>Design custom interfaces for applications and leverage the available built-in interfaces in building complex applications.</t>
  </si>
  <si>
    <t>Illustrate the use of generics and collections in C#</t>
  </si>
  <si>
    <t>Compose queries to query in-memory data and define own operator behaviour</t>
  </si>
  <si>
    <t>COMPUTER NETWORK LABORATORY - 15CSL57</t>
  </si>
  <si>
    <t>Analyze and Compare various networking protocols.</t>
  </si>
  <si>
    <t>Demonstrate the working of different concepts of networking.</t>
  </si>
  <si>
    <t>Implement, analyze and evaluate networking protocols in NS2 / NS3</t>
  </si>
  <si>
    <t>DBMS LABORATORY WITH MINI PROJECT  - 15CSL58</t>
  </si>
  <si>
    <t>Create, Update and query on the database.</t>
  </si>
  <si>
    <t>Demonstrate the working of different concepts of DBMS</t>
  </si>
  <si>
    <t>Implement, analyze and evaluate the project developed for an application</t>
  </si>
  <si>
    <t>CRYPTOGRAPHY, NETWORK SECURITY AND CYBER LAW     - 15CS61</t>
  </si>
  <si>
    <t>Discuss cryptography and its need to various applications</t>
  </si>
  <si>
    <t>Design and develop simple cryptography algorithms</t>
  </si>
  <si>
    <t>Understand cyber security and need cyber Law</t>
  </si>
  <si>
    <t>COMPUTER GRAPHICS AND VISUALIZATION   - 15CS62</t>
  </si>
  <si>
    <t>Design and implement algorithms for 2D graphics primitives and attributes.</t>
  </si>
  <si>
    <t>Illustrate Geometric transformations on both 2D and 3D objects.</t>
  </si>
  <si>
    <t>Apply concepts of clipping and visible surface detection in 2D and 3D viewing, and Illumination Models.</t>
  </si>
  <si>
    <t>Decide suitable hardware and software for developing graphics packages using OpenGL</t>
  </si>
  <si>
    <t>SYSTEM SOFTWARE AND COMPILER DESIGN       - 15CS63</t>
  </si>
  <si>
    <t>Explain system software such as assemblers, loaders, linkers and macroprocessors</t>
  </si>
  <si>
    <t>Design and develop lexical analyzers, parsers and code generators</t>
  </si>
  <si>
    <t>Utilize lex and yacc tools for implementing different concepts of system software</t>
  </si>
  <si>
    <t>OPERATING SYSTEMS                           15CS64</t>
  </si>
  <si>
    <t>Demonstrate need for OS and different types of OS</t>
  </si>
  <si>
    <t>Apply suitable techniques for management of different resources</t>
  </si>
  <si>
    <t>Use processor, memory, storage and file system commands</t>
  </si>
  <si>
    <t>Realize the different concepts of OS in platform of usage through case studies</t>
  </si>
  <si>
    <t>OPERATIONS RESEARCH    - 15CS653</t>
  </si>
  <si>
    <t>Select and apply optimization techniques for various problems.</t>
  </si>
  <si>
    <t>Model the given problem as transportation and assignment problem and solve.</t>
  </si>
  <si>
    <t>Apply game theory for decision support system.</t>
  </si>
  <si>
    <t xml:space="preserve"> MULTI-CORE ARCHITECTURE AND PROGRAMMING - 15CS666</t>
  </si>
  <si>
    <t>Identify the issues involved in multicore architectures</t>
  </si>
  <si>
    <t>Explain fundamental concepts of parallel programming and its design issues</t>
  </si>
  <si>
    <t>Solve the issues related to multiprocessing and suggest solutions</t>
  </si>
  <si>
    <t>Point out the salient features of different multicore architectures and how they exploit parallelism</t>
  </si>
  <si>
    <t>Illustrate OpenMP and programming concept</t>
  </si>
  <si>
    <t>SYSTEM SOFTWARE AND OPERATING SYSTEM LAB - 15CSL67</t>
  </si>
  <si>
    <t>Implement and demonstrate Lexer’s and Parser’s</t>
  </si>
  <si>
    <t>Evaluate different algorithms required for management, scheduling, allocation and communication used in operating system.</t>
  </si>
  <si>
    <t>COMPUTER GRAPHICS LABORATORY WITH MINI PROJECT.     15CSL68</t>
  </si>
  <si>
    <t>Apply the concepts of computer graphics</t>
  </si>
  <si>
    <t>Implement computer graphics applications using OpenGL</t>
  </si>
  <si>
    <t>Animate real world problems using OpenGL</t>
  </si>
  <si>
    <t>WEB TECHNOLOGY AND ITS APPLICATIONS  - 15CS71</t>
  </si>
  <si>
    <t>Illustrate the Semantic Structure of HTML and CSS</t>
  </si>
  <si>
    <t>Compose forms and tables using HTML and CSS</t>
  </si>
  <si>
    <t>Design Client-Side programs using JavaScript and Server-Side programs using PHP</t>
  </si>
  <si>
    <t>Infer Object Oriented Programming capabilities of PHP</t>
  </si>
  <si>
    <t>Examine JavaScript frameworks such as jQuery and Backbone</t>
  </si>
  <si>
    <t>ADVANCED COMPUTER ARCHITECTURES  - 15CS72</t>
  </si>
  <si>
    <t>Describe computer architecture.</t>
  </si>
  <si>
    <t>Measure the performance of architectures in terms of right parameters.</t>
  </si>
  <si>
    <t>Summarize parallel architecture and the software used for them</t>
  </si>
  <si>
    <t>Define machine learning and problems relevant to machine learning.</t>
  </si>
  <si>
    <t>Differentiate supervised, unsupervised and reinforcement learning</t>
  </si>
  <si>
    <t>Apply neural networks, Bayes classifier and k nearest neighbor, for problems appear                                        in machine learning.</t>
  </si>
  <si>
    <t>Perform statistical analysis of machine learning techniques.</t>
  </si>
  <si>
    <t>Analyze the cryptographic processes.</t>
  </si>
  <si>
    <t>Summarize the digital security process.</t>
  </si>
  <si>
    <t>Indicate the location of a security process in the given system</t>
  </si>
  <si>
    <t>Evaluate storage architectures,</t>
  </si>
  <si>
    <t>Define backup, recovery, disaster recovery, business continuity, and replication</t>
  </si>
  <si>
    <t>Examine emerging technologies including IP-SAN</t>
  </si>
  <si>
    <t>Understand logical and physical components of a storage infrastructure</t>
  </si>
  <si>
    <t>MACHINE LEARNING LABORATORY - 15CSL76</t>
  </si>
  <si>
    <t>Make use of Data sets in implementing the machine learning algorithms</t>
  </si>
  <si>
    <t>Implement the machine learning concepts and algorithms in any suitable language of choice</t>
  </si>
  <si>
    <t>WEB TECHNOLOGY LABORATORY WITH MINI PROJECT   - 15CSL77</t>
  </si>
  <si>
    <t>Design and develop static and dynamic web pages.</t>
  </si>
  <si>
    <t>Familiarize with Client-Side Programming, Server-Side Programming, Active server Pages.</t>
  </si>
  <si>
    <t>Learn Database Connectivity to web applications</t>
  </si>
  <si>
    <t>COMPUTATIONAL STRUCTURAL MECHANICS - 16CSE11</t>
  </si>
  <si>
    <t xml:space="preserve">Achieve Knowledge of design and development of problem solving skills. </t>
  </si>
  <si>
    <t>Understand the principles of Structural Analysis</t>
  </si>
  <si>
    <t>Design and develop analytical skills</t>
  </si>
  <si>
    <t xml:space="preserve"> Summarize the Solution techniques</t>
  </si>
  <si>
    <t>Understand the concepts of structural behaviour</t>
  </si>
  <si>
    <t>ADVANCED DESIGN OF RC STRUCTURES - 16CSE12</t>
  </si>
  <si>
    <t xml:space="preserve">Understand the principles of Structural Design </t>
  </si>
  <si>
    <t xml:space="preserve">Design and develop analytical skills. </t>
  </si>
  <si>
    <t xml:space="preserve">Summarize the principles of Structural Design and detailing </t>
  </si>
  <si>
    <t xml:space="preserve">Understands the structural performance. </t>
  </si>
  <si>
    <t>MECHANICS OF DEFORMABLE BODIES  - 16CSE13</t>
  </si>
  <si>
    <t xml:space="preserve">Achieve Knowledge of design and development of problem solving skills.  </t>
  </si>
  <si>
    <t>Understand the principles of stress-strain behaviour of continuum</t>
  </si>
  <si>
    <t>Describe the continuum in 2 and 3- dimensions</t>
  </si>
  <si>
    <t>Understand the concepts of elasticity and plasticity.</t>
  </si>
  <si>
    <t>STRUCTURAL DYNAMICS  - 16CSE14</t>
  </si>
  <si>
    <t xml:space="preserve">Understand the principles of Structural Dynamics </t>
  </si>
  <si>
    <t xml:space="preserve">Summarize the Solution techniques for dynamics of Multi-degree freedom systems </t>
  </si>
  <si>
    <t xml:space="preserve"> Understand the concepts of damping in structures. </t>
  </si>
  <si>
    <t>SPECIAL CONCRETE  - 16CSE152</t>
  </si>
  <si>
    <t>Understand the principles of Concrete mix design</t>
  </si>
  <si>
    <t>Summarize the Light Weight concrete, Fibre reinforced concrete and High Performance concrete</t>
  </si>
  <si>
    <t xml:space="preserve"> Understand the concepts of high Performance concrete </t>
  </si>
  <si>
    <t>STRUCTURAL ENGINEERING LAB-1  - 16CSEL16</t>
  </si>
  <si>
    <t xml:space="preserve">Achieve Knowledge of design and development of experimenting skills. </t>
  </si>
  <si>
    <t xml:space="preserve">Understand the principles of design of experiments </t>
  </si>
  <si>
    <t>Design and develop analytical skills.</t>
  </si>
  <si>
    <t xml:space="preserve">Summarize the testing methods and equipments. </t>
  </si>
  <si>
    <t>ADVANCED DESIGN OF STEEL STRUCTURES  - 16CSE21</t>
  </si>
  <si>
    <t>EARTHQUAKE RESISTANT STRUCTURES  - 16CSE22</t>
  </si>
  <si>
    <t xml:space="preserve"> Understand the principles of engineering seismology</t>
  </si>
  <si>
    <t xml:space="preserve"> Design and develop analytical skills.</t>
  </si>
  <si>
    <t xml:space="preserve">Summarize the Seismic evaluation and retrofitting of structures. </t>
  </si>
  <si>
    <t>Understand the concepts of earthquake resistance of reinforced concrete buildings.</t>
  </si>
  <si>
    <t xml:space="preserve">  FINITE ELEMENT METHOD OF ANALYSIS     - 16CSE23</t>
  </si>
  <si>
    <t xml:space="preserve"> Design and develop analytical skills. </t>
  </si>
  <si>
    <t xml:space="preserve">Describe the state of stress in a continuum </t>
  </si>
  <si>
    <t xml:space="preserve">Understand the concepts of elasticity and plasticity. </t>
  </si>
  <si>
    <t>DESIGN CONCEPTS OF SUBSTRUCTURES  - 16CSE24</t>
  </si>
  <si>
    <t xml:space="preserve"> Understand the principles of subsoil exploration</t>
  </si>
  <si>
    <t xml:space="preserve">Identify and evaluate the soil shear strength parameters. </t>
  </si>
  <si>
    <t>Understand the concepts of Settlement analysis.</t>
  </si>
  <si>
    <t>REPAIR AND REHABILITATION OF STRUCTURES  - 16CSE 252</t>
  </si>
  <si>
    <t xml:space="preserve"> Understand the cause of deterioration of concrete structures.</t>
  </si>
  <si>
    <t>Summarize the principles of repair and rehabilitation of structures</t>
  </si>
  <si>
    <t>Understands the concept of Serviceability and Durability</t>
  </si>
  <si>
    <t>STRUCTURAL ENGINEERING LAB-II  - 16CSEL26</t>
  </si>
  <si>
    <t xml:space="preserve">Achieve Knowledge of design and development of programming skills.  </t>
  </si>
  <si>
    <t>Understand the principles of structural analysis and design</t>
  </si>
  <si>
    <t xml:space="preserve">Summarize the performance of structures for static and dynamic forces. </t>
  </si>
  <si>
    <t>DESIGN OF CONCRETE BRIDGES  - 16CSE 41</t>
  </si>
  <si>
    <t xml:space="preserve">Understand the principles of optimization. </t>
  </si>
  <si>
    <t xml:space="preserve">Summarize the Linear, Non-linear and Geometric Programming </t>
  </si>
  <si>
    <t xml:space="preserve">Understands the concept of Dynamic programming </t>
  </si>
  <si>
    <t>DESIGN OF MASONRY STRUCTURES  - 16CSE 424</t>
  </si>
  <si>
    <t xml:space="preserve">Understand the principles of design and construction of masonry structures </t>
  </si>
  <si>
    <t>Summarize the masonry Characteristics.</t>
  </si>
  <si>
    <t>Evaluate the strength and stability of the masonry structures</t>
  </si>
  <si>
    <t>15EC32 - ANALOG ELECTRONICS</t>
  </si>
  <si>
    <t>Working principles, characteristics and basic applications of BJT and FET.</t>
  </si>
  <si>
    <t>Single stage, cascaded and feedback amplifier configurations.</t>
  </si>
  <si>
    <t>Frequency response characteristics of BJT and FET</t>
  </si>
  <si>
    <t>Power amplifier classifications such as Class A, Class B, etc.</t>
  </si>
  <si>
    <t>15EC33 - DIGITAL ELECTRONICS</t>
  </si>
  <si>
    <t>Combinational Logic circuits</t>
  </si>
  <si>
    <t>Simplification Techniques using Karnaugh Maps, Quine-McClusky Technique</t>
  </si>
  <si>
    <t xml:space="preserve">Operation of Decoders, Encoders, Multiplexers, Adders and Subtractors. </t>
  </si>
  <si>
    <t>Working of Latches, Flip-Flops, Designing Registers, Counters</t>
  </si>
  <si>
    <t>Mealy and Moore Models, State Diagrams</t>
  </si>
  <si>
    <t>Synchronous Sequential Circuits, Design and Develop Mealy and Moore Models for   digital circuits, Apply the knowledge gained in the design of Counters and Registers</t>
  </si>
  <si>
    <t>15EC34 - NETWORK ANALYSIS</t>
  </si>
  <si>
    <t>Series and Parallel combination of Passive Components, Source Transformation and Source Shifting.</t>
  </si>
  <si>
    <t>Network Theorems and Electrical laws to reduce circuit complexities and to arrive at feasible solutions</t>
  </si>
  <si>
    <t>Various Two port Parameters and their Relationship for finding Network Solutions.</t>
  </si>
  <si>
    <t>Analyze the Performance of various Types of Networks Using different concepts and  principles</t>
  </si>
  <si>
    <t>15EC35 - ELECTRONIC INSTRUMENTATION</t>
  </si>
  <si>
    <t>Acquire knowledge and solve problems related to o Accuracy and precision</t>
  </si>
  <si>
    <t>Functioning of various types of analog and digital measuring instruments.</t>
  </si>
  <si>
    <t>Different types of quantization, resolution and sensitivity in digital instruments such as   frequency meters, tachometers, pH meters etc.</t>
  </si>
  <si>
    <t>Microprocessor based instrumentation</t>
  </si>
  <si>
    <t>Functioning of various types of Oscilloscopes and signal generators</t>
  </si>
  <si>
    <t>Different types of transducers in various applications.</t>
  </si>
  <si>
    <t>Apply the knowledge of passive component measurement</t>
  </si>
  <si>
    <t>15EC36 - ENGINEERING ELECTROMAGNETICS</t>
  </si>
  <si>
    <t>Determine potential and energy with respect to point charge and capacitance
using Laplace equation.</t>
  </si>
  <si>
    <t>Calculate magnetic field, force, and potential energy with respect to magnetic
materials.</t>
  </si>
  <si>
    <t>Apply Maxwell’s equation for time varying fields, EM waves in free space and
conductors.</t>
  </si>
  <si>
    <t>Evaluate power associated with EM waves using Poynting theorem.</t>
  </si>
  <si>
    <t xml:space="preserve">         </t>
  </si>
  <si>
    <t>15ECL37 - ANALOG ELECTRONICS LABORATORY</t>
  </si>
  <si>
    <t>Able to know the operation of all electronic devices like cathode ray oscilloscope  (CRO), Regulated power supply (RPS), Signal generator (SG).</t>
  </si>
  <si>
    <t>Students able to Design and test rectifiers, clipping circuits, voltage regulators</t>
  </si>
  <si>
    <t>Compute the parameters from the characteristics of JFET and MOSFET devices.</t>
  </si>
  <si>
    <t>Students able to Design test and evaluate BJT amplifier in CE configuration.</t>
  </si>
  <si>
    <t>Students able to Design and test JFET/MOSFET amplifier</t>
  </si>
  <si>
    <t>Students able to Design and test a power amplifier</t>
  </si>
  <si>
    <t xml:space="preserve">15ECL38 - DIGITAL ELECTRONICS LABORATORY </t>
  </si>
  <si>
    <t>To acquire the basic knowledge of digital logic levels and application of knowledge to  understand digital electronics circuits.</t>
  </si>
  <si>
    <t>To prepare students to perform the analysis and design of various digital circuits</t>
  </si>
  <si>
    <t>Have a thorough understanding of the fundamental concepts and techniques used in  digital circuits.</t>
  </si>
  <si>
    <t>To understand and examine the structure of various number systems and its application    in digital design.</t>
  </si>
  <si>
    <t xml:space="preserve">The ability to understand analyze and design various combinational and sequential 
         circuits.
</t>
  </si>
  <si>
    <t>Ability to identify basic requirements for a design application and propose a cost   effective solution.</t>
  </si>
  <si>
    <t>The ability to identify and prevent various hazards and timing problems in a digital     design.</t>
  </si>
  <si>
    <t>To develop skill to build and troubleshoot digital circuits.</t>
  </si>
  <si>
    <t xml:space="preserve">     </t>
  </si>
  <si>
    <t>15EC42- MICROPROCESSORS</t>
  </si>
  <si>
    <t>The History of evaluation of Microprocessors, Architecture of 8086, 8088, 8087, CISC &amp;   RISC, Von-Neumann &amp; Harvard CPU architecture</t>
  </si>
  <si>
    <t xml:space="preserve">8086 Assembly level programs using the 8086 instruction set </t>
  </si>
  <si>
    <t>Modular programs using procedures and macros</t>
  </si>
  <si>
    <t xml:space="preserve">8086 Stack and Interrupts programming </t>
  </si>
  <si>
    <t>Interface 8086 to Static memory chips and 8255, 8254, 0808 ADC, 0800 DAC, Keyboard,  Display and Stepper motors.</t>
  </si>
  <si>
    <t>Use INT 21 DOS interrupt function calls to handle Keyboard and Display</t>
  </si>
  <si>
    <t>15EC43- CONTROL SYSTEMS</t>
  </si>
  <si>
    <t>Develop the mathematical model of mechanical and electrical systems</t>
  </si>
  <si>
    <t xml:space="preserve">Obtain the transfer function of electrical and mechanical systems by block diagram reduction rule and mason gain formula </t>
  </si>
  <si>
    <t xml:space="preserve">Understand time domain specifications for first and second order systems </t>
  </si>
  <si>
    <t xml:space="preserve">Determine the stability of a system in the time domain using Route Harvitz criteria and  root locus technique </t>
  </si>
  <si>
    <t>Determine the stability of a system in the frequency domain using Nyquist and bode plots</t>
  </si>
  <si>
    <t>Model a control system in continuous and discrete time using state variable techniques</t>
  </si>
  <si>
    <t>15EC44 - SIGNALS AND SYSTEMS</t>
  </si>
  <si>
    <t xml:space="preserve">Classify the signals as continuous/discrete, periodic/aperiodic, even/odd, energy/power and deterministic/random signals.
</t>
  </si>
  <si>
    <t xml:space="preserve">Determine the linearity, causality, time-invariance and stability properties of continuous and discrete time systems.
</t>
  </si>
  <si>
    <t>Compute the response of a Continuous and Discrete LTI system using convolution integral and convolution sum.signal, odd vs. even, conjugate symmetric vs anti-   symmetric</t>
  </si>
  <si>
    <t>Determine the spectral characteristics of continuous and discrete time signal using Fourier analysis.</t>
  </si>
  <si>
    <t xml:space="preserve">Compute Z-transforms, inverse Z- transforms and transfer functions of complex LTI systems
</t>
  </si>
  <si>
    <t xml:space="preserve">          </t>
  </si>
  <si>
    <t>15EC45 - PRINCIPLES OF COMMUNICATION SYSTEMS</t>
  </si>
  <si>
    <t>Analyse communication systems in both the time and frequency domains</t>
  </si>
  <si>
    <t>Have familiarity with amplitude modulated and angle modulated communication systems and be able to analyse their performance in the presence of noise. </t>
  </si>
  <si>
    <t>Understand source coding, information theory and Shannon’s theorem. </t>
  </si>
  <si>
    <t>Have familiarity with various digital modulation systems and their properties, including  bandwidth, channel capacity, transmission over bandlimited channels, inter-symbol  interference (ISI), demodulation methods, and error performance in the presence of noise.</t>
  </si>
  <si>
    <t>Have knowledge of error correcting codes, including block codes</t>
  </si>
  <si>
    <t xml:space="preserve">15EC46 - LINEAR INTEGRATED CIRCUITS             </t>
  </si>
  <si>
    <t>Operational amplifiers and characteristics as well as various types of op-amps.</t>
  </si>
  <si>
    <t>Functioning of PLL, VCO, V-I, I-V converters.</t>
  </si>
  <si>
    <t>Active Filters, ADC, DAC</t>
  </si>
  <si>
    <t>555 Timer</t>
  </si>
  <si>
    <t>Op-amps and Various applications</t>
  </si>
  <si>
    <t>Instrumentation Amplifiers, Isolation Amplifiers, Wave Generators and Oscillators.</t>
  </si>
  <si>
    <t>Interpretation of Performance Characteristics of Practical Op-amps.</t>
  </si>
  <si>
    <t>Apply the knowledge gained in the design of practical circuits for amplifiers, filters    oscillators, multi vibrators, voltage regulators and electronic systems</t>
  </si>
  <si>
    <t xml:space="preserve">       </t>
  </si>
  <si>
    <t>15ECL47 - MICROPROCESSOR LABORATORY</t>
  </si>
  <si>
    <t>Proficiently use DOS assemblers like MASM</t>
  </si>
  <si>
    <t>Use the knowledge of the 8086 instruction set and utilizes it in programming.</t>
  </si>
  <si>
    <t>Perform Logical, Arithmatic and Rotate/shift operations on data</t>
  </si>
  <si>
    <t>Understand and implement delay generation using 8086 instructions</t>
  </si>
  <si>
    <t>Understand different interfacing concepts and use of PPI</t>
  </si>
  <si>
    <t>Implement programming module of keyboard, stepper motor, waveform generator (DAC), Seven segment display to work with 8086.</t>
  </si>
  <si>
    <t xml:space="preserve">15ECL48 - LINEAR ICS AND COMMUNICATION LAB </t>
  </si>
  <si>
    <t>To discuss the op-amp’s basic construction, characteristics, parameter limitations, various    configurations and countless applications of op-amp</t>
  </si>
  <si>
    <t>Analyze and deign basic op-amp circuits, particularly various linear and non-linear   circuits, active filters, signal generators, and data converters</t>
  </si>
  <si>
    <t xml:space="preserve">15ES51 - MANAGEMENT AND ENTREPRENEURSHIP DEVELOPMENT        </t>
  </si>
  <si>
    <t>Explain the meaning of Management, its characteristics and clarify management as   science or art or profession. Identify the role of managers and their functions</t>
  </si>
  <si>
    <t>Describe the nature and importance of planning process, types of plans and steps in   planning. State the importance of decision making and planning.</t>
  </si>
  <si>
    <t>Describe the nature and purpose of organization. Differentiate centralization and decentralization, authority and responsibility and finally MBO and MBE.</t>
  </si>
  <si>
    <t>Explain the meaning and nature of Directing, various types of leadership styles and  various motivational theories and at the end the need and importance of control.</t>
  </si>
  <si>
    <t>Describe the meaning and role of an entrepreneur and the functions. Classify the Types  of entrepreneurs Define SSIs and their need and characteristics. Explain the steps to start SSIs, to tell the impact of LPG, effect of WTO/GATT on SSIs.</t>
  </si>
  <si>
    <t>Explain the important schemes of government through various agencies such as   TECKSOK, KIADB, KSSIDC, DIC, SIDBI and KSFC for technical and financial      assistance.</t>
  </si>
  <si>
    <t>Identify and select a project and finally prepare a project report. Adopt the guidelines  of planning commission for developing a project.</t>
  </si>
  <si>
    <t xml:space="preserve">15EC52 - DIGITAL SIGNAL PROCESSING      </t>
  </si>
  <si>
    <t>Identify time domain and frequency domain sequences</t>
  </si>
  <si>
    <t>Calculate the DFT of the time domain sequence</t>
  </si>
  <si>
    <t>Apply the FFT algorithm to optimize the calculation process for DFT</t>
  </si>
  <si>
    <t>Determine the type of Filter to be used</t>
  </si>
  <si>
    <t>Apply the proper filter characteristics.</t>
  </si>
  <si>
    <t xml:space="preserve">15EC53 - Verilog HDL                           </t>
  </si>
  <si>
    <t xml:space="preserve">Write Verilog programs in gate, dataflow (RTL), behavioral and switch modeling
levels of Abstraction.        </t>
  </si>
  <si>
    <t>Write simple programs in VHDL in different styles.</t>
  </si>
  <si>
    <t>Design and verify the functionality of digital circuit/system using test benches.</t>
  </si>
  <si>
    <t>Identify the suitable Abstraction level for a particular digital design.</t>
  </si>
  <si>
    <t>Write the programs more effectively using Verilog tasks and directives.</t>
  </si>
  <si>
    <t>Perform timing and delay Simulation.</t>
  </si>
  <si>
    <t xml:space="preserve">                  </t>
  </si>
  <si>
    <t xml:space="preserve">15EC54 - INFORMATION THEORY AND CODING                                       </t>
  </si>
  <si>
    <t>Determine the amount of information per symbol and information rate of a discrete  memory less source</t>
  </si>
  <si>
    <t>Design  lossless source codes for discrete memoryless source to improve the efficiency  of information transmission</t>
  </si>
  <si>
    <t>Evaluate the information capacity of discrete memoryless channels and determine possible code rate to achievable on such channels</t>
  </si>
  <si>
    <t>Apply Shannon theorem for information transmission on Gaussian channels to determine the capacity.</t>
  </si>
  <si>
    <t xml:space="preserve">15EC553 - OPERATING SYSTEM                                                              </t>
  </si>
  <si>
    <t>What is an operating system</t>
  </si>
  <si>
    <t>Types of operating systems and differences among them</t>
  </si>
  <si>
    <t>Processes, threads, and the differences between the two</t>
  </si>
  <si>
    <t>Interrupts, synchronization, waiting, and atomic behavior.</t>
  </si>
  <si>
    <t>Virtual memory, paging, and memory allocation.</t>
  </si>
  <si>
    <t xml:space="preserve">15EC562- Object Oriented Programming Using C++                                                                                 </t>
  </si>
  <si>
    <t>List object oriented programming features in C++. Apply these features to program   design and implementation</t>
  </si>
  <si>
    <t>Define object oriented concepts and how they are supported by C++.Gain some  practical experience of C++. Demonstrate implementation issues related to object‑ oriented techniques.</t>
  </si>
  <si>
    <t>Demonstrate the basic components of an object oriented program including     methods and attributes, Differentiate between classes and instances</t>
  </si>
  <si>
    <t>Define and use friend functions and friend classes. Explain the need for Data  Encapsulation</t>
  </si>
  <si>
    <t>Create Class and Function Templates. Use Standard Template Library functions  and classes.</t>
  </si>
  <si>
    <t>Define and Use of constructors and destructors  in object oriented programming  approach and different types of constructors</t>
  </si>
  <si>
    <t>Explaining the concepts of polymorphism and inheritance in object oriented  programming.</t>
  </si>
  <si>
    <t>Define and use of iosteam files and algorithms in c++ approach</t>
  </si>
  <si>
    <t xml:space="preserve">15ECL57 - DSP Lab                                                                                              </t>
  </si>
  <si>
    <t>The students will be able to carry out simulation of DSP system.</t>
  </si>
  <si>
    <t>Effectively utilize the MATLAB tool.</t>
  </si>
  <si>
    <t>Determine the performance of sampling theorem</t>
  </si>
  <si>
    <t>Understand the concepts of correlation properties.</t>
  </si>
  <si>
    <t>Understand the characteristic of DFT and IDFT</t>
  </si>
  <si>
    <t>Design and implementation FIR and IIR filters.</t>
  </si>
  <si>
    <t>Solving a difference equation using MATLAB</t>
  </si>
  <si>
    <t xml:space="preserve">Develop and implement DSP algorithms in software using a computer language such as C with CCS studio.  </t>
  </si>
  <si>
    <t>Utilize the procedures for simulating and hardware built of Code compressor Studio programming.</t>
  </si>
  <si>
    <t xml:space="preserve">15ECL58 - HDL Lab                                                                                               </t>
  </si>
  <si>
    <t>Write the Verilog/VHDL programs to simulate Combinational circuits in
Dataflow, Behavioral and Gate level Abstractions.</t>
  </si>
  <si>
    <t>Describe sequential circuits like flip flops and counters in Behavioral
description and obtain simulation waveforms.</t>
  </si>
  <si>
    <t>Synthesize Combinational and Sequential circuits on programmable ICs and
test the hardware.</t>
  </si>
  <si>
    <t>Interface the hardware to the programmable chips and obtain the required
output.</t>
  </si>
  <si>
    <t xml:space="preserve">                </t>
  </si>
  <si>
    <t xml:space="preserve">15EC61 - DIGITAL COMMUNICATION                                        </t>
  </si>
  <si>
    <t>Analyze the perfomance of a baseband and passband in a didital communication system.</t>
  </si>
  <si>
    <t>Perform the time and frquency domine anlysis of the signal in a digital communication system.</t>
  </si>
  <si>
    <t>Test and validate symbol processing and performance parameters at the receiver under ideal and corrupted bandlimited channels.</t>
  </si>
  <si>
    <t>Describe the different didgital modulation schemes and concepts.</t>
  </si>
  <si>
    <t>C05</t>
  </si>
  <si>
    <t>Identify the presense of error bit signal and calculate unknown phase of noise in the received signal.</t>
  </si>
  <si>
    <t>C06</t>
  </si>
  <si>
    <t>Analyze the performance of spread spectrum communication system.</t>
  </si>
  <si>
    <t xml:space="preserve">15EC62 - ARM MICROCONTROLLER &amp; EMBEDDED SYSTEMS                                                                               </t>
  </si>
  <si>
    <t>Describe the architectural features and instructions of 32 bit microcontroller ARM Cortex M3</t>
  </si>
  <si>
    <t>Apply the knowledge gained for Programming ARM Cortex M3 for different applications</t>
  </si>
  <si>
    <t>Understand the basic hardware components and their selection method based on the characteristics and attributes of an embedded system</t>
  </si>
  <si>
    <t>Develop the hardware /software co-design and firmware design approaches</t>
  </si>
  <si>
    <t>Explain the need of real time operating system for embedded system applications</t>
  </si>
  <si>
    <t xml:space="preserve">15EC63 - VLSI Design </t>
  </si>
  <si>
    <t>Demonstrate understanding of MOS transistor theory, CMOS fabrication flow and technology scaling.</t>
  </si>
  <si>
    <t>Draw the basic gates using the stick and layout diagrams with the knowledge of physical design aspects.</t>
  </si>
  <si>
    <t>Interpret Memory elements along with timing considerations</t>
  </si>
  <si>
    <t>Demonstrate knowledge of FPGA based system design</t>
  </si>
  <si>
    <t>Interpret testing and testability issues in VLSI Design</t>
  </si>
  <si>
    <t>Analyze CMOS subsystems and architectural issues with the design constraints.</t>
  </si>
  <si>
    <t xml:space="preserve">15EC64 - COMPUTER COMMUNICATION NETWORKS                                                                                                                                    </t>
  </si>
  <si>
    <t>Identify the protocols and services of Data link layer</t>
  </si>
  <si>
    <t>Identify the protocols and functions associated with the transport layer services</t>
  </si>
  <si>
    <t>Describe the layering architecture of computer networks and distinguish between the OSI reference model and TCP/IP protocol suite</t>
  </si>
  <si>
    <t>Distinguish the basic network configurations and standards associated with each network</t>
  </si>
  <si>
    <t>Construct a network model and determine the routing of packets using different routing algorithms</t>
  </si>
  <si>
    <t xml:space="preserve">15EC654 - DIGITAL SWITCHING SYSTEMS                                                                                                                                                              </t>
  </si>
  <si>
    <t>Describe the electromechanical switching systems and its comparison with the digital switching</t>
  </si>
  <si>
    <t>Determine the telecommunication traffic and its measurements</t>
  </si>
  <si>
    <t>Define the technologies associated with the data switching operations</t>
  </si>
  <si>
    <t>Describe the software aspects of switching systems and its maintenance</t>
  </si>
  <si>
    <t xml:space="preserve">15EC663 - DIGITAL SYSTEM DESIGN USING VERILOG       </t>
  </si>
  <si>
    <t>Construct the combinational circuits, using discrete gates and programmable logic devices.</t>
  </si>
  <si>
    <t>Describe Verilog model for sequential circuits and test pattern generation.</t>
  </si>
  <si>
    <t>Design a semiconductor memory for specific chip design</t>
  </si>
  <si>
    <t>Design embedded systems using small microcontrollers, larger CPUs/DSPs, or hard or soft processor cores</t>
  </si>
  <si>
    <t>Synthesize different types of processor and I/O controllers that are used in
embedded system.</t>
  </si>
  <si>
    <t>15ECL67 - EMBEDDED CONTROLLER LAB</t>
  </si>
  <si>
    <t>Understand the instruction set of 32 bit microcontroller ARM Cortex M3, and the software tool required for programming in Assembly and C language</t>
  </si>
  <si>
    <t>Develop assembly language programs using ARM Cortex M3 for different applications</t>
  </si>
  <si>
    <t>Interface external devices and I/O with ARM Cortex M3</t>
  </si>
  <si>
    <t>Develop C language programs and library functions for embedded system applications</t>
  </si>
  <si>
    <t>15ECL68 - COMPUTER NETWORKS LABORATORY</t>
  </si>
  <si>
    <t>Use the network simulator for learning and practice of networking algorithms</t>
  </si>
  <si>
    <t>Illustrate the operations of network protocols and algorithms using C programming</t>
  </si>
  <si>
    <t>Simulate the network with different configurations to measure the performance parameters.</t>
  </si>
  <si>
    <t>Implement the data link and routing protocols using C programming</t>
  </si>
  <si>
    <t xml:space="preserve">15EC72 - DIGITAL IMAGE PROCESSING                                                                          </t>
  </si>
  <si>
    <t>Understand image formation and the role human visual system plays in
perception of gray and color image data.</t>
  </si>
  <si>
    <t>Apply image processing techniques in both the spatial and frequency (Fourier)
domains.</t>
  </si>
  <si>
    <t>Design image analysis techniques in the form of image segmentation and to
evaluate the Methodologies for segmentation.</t>
  </si>
  <si>
    <t>Conduct independent study and analysis of Image Enhancement techniques.</t>
  </si>
  <si>
    <t>15EC73 - POWER ELECTRONICS</t>
  </si>
  <si>
    <t>Describe the characteristics of different power devices and identify the various
applications associated with it.</t>
  </si>
  <si>
    <t>Illustrate the working of power circuit as DC-DC converter.</t>
  </si>
  <si>
    <t>Illustrate the operation of inverter circuit and static switches.</t>
  </si>
  <si>
    <t>Determine the output response of a thyristor circuit with various triggering options.</t>
  </si>
  <si>
    <t>Determine the response of controlled rectifier with resistive and inductive loads.</t>
  </si>
  <si>
    <t xml:space="preserve">15EC743 - REAL TIME SYSTEMS                                                                                                                              </t>
  </si>
  <si>
    <t>Understand the fundamentals of Real time systems and its classifications.</t>
  </si>
  <si>
    <t>Understand the concepts of computer control, operating system and the suitable
computer hardware requirements for real-time applications.</t>
  </si>
  <si>
    <t>Develop the software languages to meet Real time applications.</t>
  </si>
  <si>
    <t>Apply suitable methodologies to design and develop Real-Time Systems.</t>
  </si>
  <si>
    <t xml:space="preserve">15EC755 - SATELLITE COMMUNICATION                                                                                                                                                            </t>
  </si>
  <si>
    <t>Describe the satellite orbits and its trajectories with the definitions of parameters
associated with it.</t>
  </si>
  <si>
    <t>Describe the electronic hardware systems associated with the satellite subsystem
and earth station.</t>
  </si>
  <si>
    <t>Describe the various applications of satellite with the focus on national satellite
system.</t>
  </si>
  <si>
    <t xml:space="preserve">15ECL767 - ADVANCED COMMUNICATION LABORATORY    </t>
  </si>
  <si>
    <t>Determine the characteristics and response of microwave devices and optical
waveguide.</t>
  </si>
  <si>
    <t>Determine the characteristics of microstrip antennas and devices and compute
the parameters associated with it.</t>
  </si>
  <si>
    <t>Simulate the digital modulation schemes with the display of waveforms and
computation of performance parameters.</t>
  </si>
  <si>
    <t>Design and test the digital modulation circuits/systems and display the
waveforms.</t>
  </si>
  <si>
    <t>15ECL77 - VLSI LABORATORY</t>
  </si>
  <si>
    <t>Write test bench to simulate various digital circuits.</t>
  </si>
  <si>
    <t>Interpret concepts of DC Analysis, AC Analysis and Transient Analysis in analog
circuits.</t>
  </si>
  <si>
    <t>Design and simulate basic CMOS circuits like inverter, common source amplifier and
differential amplifiers.</t>
  </si>
  <si>
    <t>Use basic amplifiers and further design higher level circuits like operational amplifier
and analog/digital converters to meet desired parameters.</t>
  </si>
  <si>
    <t>Use transistors to design gates and further using gates realize shift registers and
adders to meet desired parameters.</t>
  </si>
  <si>
    <t>15ME32 - Material Science</t>
  </si>
  <si>
    <t>Describe the mechanical properties of metals, their alloys and various modes of failure.</t>
  </si>
  <si>
    <t>Understand the microstructures of ferrous and non-ferrous materials to mechanical properties.</t>
  </si>
  <si>
    <t>Explain the processes of heat treatment of various alloys.</t>
  </si>
  <si>
    <t>Understand the properties and potentialities of various materials available and material selection procedures.</t>
  </si>
  <si>
    <t>Know about composite materials and their processing as well as applications.</t>
  </si>
  <si>
    <t>15ME33- Basic Thermodynamics</t>
  </si>
  <si>
    <t>Explain thermodynamic systems, properties, Zeroth law of thermodynamics, temperature scales and energy interactions.</t>
  </si>
  <si>
    <t>Determine heat, work, internal energy, enthalpy for flow &amp; non flow process using First and Second Law of Thermodynamics.</t>
  </si>
  <si>
    <t>Interpret behavior of pure substances and its applications to practical problems.</t>
  </si>
  <si>
    <t>Determine change in internal energy, change in enthalpy and change in entropy using TD relations for ideal gases.</t>
  </si>
  <si>
    <t>Calculate Thermodynamics properties of real gases at all ranges of pressure, temperatures using modified equation of state including Vander Waals equation, Redlich Wong equation and Beattie-Bridgeman equation.</t>
  </si>
  <si>
    <t xml:space="preserve">15ME34 - Mechanics of Materials </t>
  </si>
  <si>
    <t>Understand simple, compound, thermal stresses and strains their relations, Poisson’s ratio, Hooke’s law, mechanical properties including elastic constants and their relations.</t>
  </si>
  <si>
    <t>Determine stresses, strains and deformations in bars with varying circular and rectangular cross-sections subjected to normal and temperature loads.</t>
  </si>
  <si>
    <t>Determine plane stress, principal stress, maximum shear stress and their orientations using analytical method and Mohr’s circle.</t>
  </si>
  <si>
    <t>Determine the dimensions of structural members including beams, bars and rods using Energy methods and also stress distribution in thick and thin cylinders.</t>
  </si>
  <si>
    <t>Draw SFD and BMD for different beams including cantilever beams, simply supported beams and overhanging beams subjected to UDL, UVL, Point loads and couples.</t>
  </si>
  <si>
    <t>Determine dimensions, bending stress, shear stress and its distribution in beams of circular, rectangular, symmetrical I and T sections subjected to point loads and UDL.</t>
  </si>
  <si>
    <t>Determine slopes and deflections at various points on beams subjected to UDL, UVL, Point loads and couples.</t>
  </si>
  <si>
    <t>Determine the dimensions of shafts based on torsional strength, rigidity and flexibility and also elastic stability of columns using Rankin’s and Euler’s theory.</t>
  </si>
  <si>
    <t>15ME35B - Machine tools &amp; operations</t>
  </si>
  <si>
    <t>Explain the construction &amp; specification of various machine tools.</t>
  </si>
  <si>
    <t>Describe various machining processes pertaining to relative motions between tool &amp; work piece</t>
  </si>
  <si>
    <t>Discuss different cutting tool materials, tool nomenclature &amp; surface finish</t>
  </si>
  <si>
    <t>Apply mechanics of machining process to evaluate machining time</t>
  </si>
  <si>
    <t>Analyze tool wear mechanisms and equations to enhance tool life and minimize machining cost.</t>
  </si>
  <si>
    <t>15ME36A / 46A - Computer Aided Machine Drawing</t>
  </si>
  <si>
    <t>Sections of pyramids, prisms, cubes, cones and cylinders resting on their bases in 2D.</t>
  </si>
  <si>
    <t>Orthographic views of machine parts with and without sectioning in 2D.</t>
  </si>
  <si>
    <t xml:space="preserve">Sectional views for threads with terminologies of ISO Metric, BSW, square and acme,
sellers and American standard threads in 2D. 
</t>
  </si>
  <si>
    <t xml:space="preserve">Hexagonal and square headed bolt and nut with washer, stud bolts with nut and lock
nut, flanged nut, slotted nut, taper and split pin for locking counter sunk head screw, grub screw, Allen screw assemblies in 2D.
</t>
  </si>
  <si>
    <t>Parallel key, Taper key, and Woodruff Key as per the ISO standards in 2D.</t>
  </si>
  <si>
    <t xml:space="preserve">single and double riveted lap joints, butt joints with single/double cover straps, cotter
and knuckle joint for two rods in 2D.
</t>
  </si>
  <si>
    <t xml:space="preserve">Sketch split muff, protected type flanged, pin type flexible, Oldham’s and universal
couplings in 2D.
</t>
  </si>
  <si>
    <t xml:space="preserve">assemblies from the part drawings with limits ,fits and tolerance given for Plummer
block, Ram bottom safety valve, I.C. Engine connecting rod, Screw Jack, Tailstock of lathe, Machine Vice and Lathe square tool post in 2D and 3D.
</t>
  </si>
  <si>
    <t>15ME36B/46B - Mechanical Measurements &amp; metrology</t>
  </si>
  <si>
    <t>Understand the objectives of metrology, methods of measurement, selection of measuring instruments, standards of measurement and calibration of end bars.</t>
  </si>
  <si>
    <t>Describe slip gauges, wringing of slip gauges and building of slip gauges, angle measurement using sine bar, sine center, angle gauges, optical instruments and straightness measurement using Autocollimator.</t>
  </si>
  <si>
    <t xml:space="preserve">Explain tolerance, limits of size, fits, geometric and position tolerances, gauges and their design. </t>
  </si>
  <si>
    <t>Understand the principle of Johnson Mikrokator, sigma comparator, dial indicator, LVDT, back pressure gauges, Solex comparators and Zeiss Ultra Optimeter.</t>
  </si>
  <si>
    <t xml:space="preserve">Describe measurement of major diameter, minor diameter, pitch, angle and effective diameter of screw threads by 2 – wire, 3 – wire methods, screw thread gauges and tool maker’s microscope. </t>
  </si>
  <si>
    <t>Explain measurement of tooth thickness using constant chord method, addendum comparator methods and base tangent method, composite error using gear roll tester and measurement of pitch, concentricity, run out and involute profile.</t>
  </si>
  <si>
    <t xml:space="preserve">Understand laser interferometers and Coordinate measuring machines. </t>
  </si>
  <si>
    <t>Explain measurement systems, transducers, intermediate modifying devices and terminating devices.</t>
  </si>
  <si>
    <t xml:space="preserve">Describe functioning of force, torque, pressure, strain and temperature measuring devices. </t>
  </si>
  <si>
    <t>15MEL37A/47A - Materials testing lab</t>
  </si>
  <si>
    <t>Acquire experimentation skills in the field of material testing</t>
  </si>
  <si>
    <t>Develop theoretical understanding of the mechanical properties of materials by performing experiments.</t>
  </si>
  <si>
    <t>Apply the knowledge to analyze a material failure and determine the failure inducing agent/s.</t>
  </si>
  <si>
    <t>Apply the knowledge of testing methods in related areas.</t>
  </si>
  <si>
    <t>Know how to improve structure/behavior of materials for various industrial applications</t>
  </si>
  <si>
    <t>15MEL38B - Machine shop</t>
  </si>
  <si>
    <t>Perform turning , facing , knurling , thread cutting, tapering , eccentric turning and allied operations.</t>
  </si>
  <si>
    <t>Perform keyways / slots , grooves etc using shaper.</t>
  </si>
  <si>
    <t>Perform gear tooth cutting using milling machine.</t>
  </si>
  <si>
    <t>Understand the formation of cutting tool parameters of single point cutting tool using bench grinder / tool and cutter grinder.</t>
  </si>
  <si>
    <t>Understand Surface Milling/Slot Milling.</t>
  </si>
  <si>
    <t>Demonstrate precautions and safety norms followed in Machine Shop.</t>
  </si>
  <si>
    <t>Exhibit interpersonal skills towards working in a team.</t>
  </si>
  <si>
    <t>15ME42 - Kinematics of Machines</t>
  </si>
  <si>
    <t>Familiarize with mechanisms and motion analysis of mechanisms</t>
  </si>
  <si>
    <t>Understand methods of mechanism motion analysis and their characteristics</t>
  </si>
  <si>
    <t>Analyse motion of planar mechanisms, gears, gear trains and cams.</t>
  </si>
  <si>
    <t>15ME43 - Applied Thermodynamics</t>
  </si>
  <si>
    <t>Apply thermodynamic concepts to analyze the performance of gas power cycles including propulsion systems.</t>
  </si>
  <si>
    <t>Evaluate the performance of steam turbine components</t>
  </si>
  <si>
    <t>Understand combustion of fuels and combustion processes in I C engines including alternate fuels and pollution effect on environment</t>
  </si>
  <si>
    <t>Apply thermodynamic concepts to analyze turbo machines</t>
  </si>
  <si>
    <t>Determine performance parameters of refrigeration and air-conditioning systems.</t>
  </si>
  <si>
    <t>Understand the principles and applications of refrigeration systems.</t>
  </si>
  <si>
    <t>Analyze air-conditioning processes using the principles of psychrometry and Evaluate cooling and heating loads in an air-conditioning system</t>
  </si>
  <si>
    <t>Understand the working, applications, relevance of air and identify methods for performance improvement.</t>
  </si>
  <si>
    <t>15ME44 - Fluid Mechanics</t>
  </si>
  <si>
    <t>Understand and apply the principles of pressure, buoyancy and floatation</t>
  </si>
  <si>
    <t>Understand and apply the principles of fluid kinematics and dynamics.</t>
  </si>
  <si>
    <t>Understand the concept of boundary layer in fluid flow and apply dimensional analysis to form dimensionless numbers in terms of input output variables.</t>
  </si>
  <si>
    <t>Understand the basic concept of compressible flow and CFD</t>
  </si>
  <si>
    <t>15ME45A - Metal casting and welding</t>
  </si>
  <si>
    <t>Describe the casting process, preparation of Green, Core, dry sand molds and Sweep, Shell, Investment and plaster molds.</t>
  </si>
  <si>
    <t>Explain the Pattern, Core, Gating, Riser system and Jolt, Squeeze, Sand Slinger Molding Machines.</t>
  </si>
  <si>
    <t xml:space="preserve">Compare the Gas fired pit, Resistance, Coreless, Electrical and Cupola Metal Furnaces. </t>
  </si>
  <si>
    <t xml:space="preserve">Compare the Gravity, Pressure die, Centrifugal, Squeeze, slush and Continuous Metal mold castings. </t>
  </si>
  <si>
    <t xml:space="preserve">Explain the Solidification process and Casting of Non-Ferrous Metals. </t>
  </si>
  <si>
    <t>Describe the Metal Arc, TIG, MIG, Submerged and Atomic Hydrogen Welding processes used in manufacturing.</t>
  </si>
  <si>
    <t>Explain the Resistance spot, Seam, Butt , Projection, Friction, Explosive, Thermit, Laser and Electron Beam Special type of welding process used in manufacturing. U PO1</t>
  </si>
  <si>
    <t>Describe the Metallurgical aspects in Welding and inspectionmethods for the quality assurance of components made of casting andjoining process. U PO1</t>
  </si>
  <si>
    <t>15MEL47A / MEL47B - Mechanical Measurement &amp; Metrology Laboratory</t>
  </si>
  <si>
    <t>To calibrate pressure gauge, thermocouple, LVDT, load cell, micrometer.</t>
  </si>
  <si>
    <t xml:space="preserve">To measure angle using Sine Center/ Sine Bar/ Bevel Protractor, alignment using Autocollimator/ Roller set. </t>
  </si>
  <si>
    <t xml:space="preserve">To demonstrate measurements using Optical Projector/Tool maker microscope, Optical flats. </t>
  </si>
  <si>
    <t>To measure cutting tool forces using Lathe/Drill tool dynamometer.</t>
  </si>
  <si>
    <t>To measure Screw thread parameters using 2-Wire or 3-Wire method, gear tooth profile using gear tooth vernier/Gear tooth micrometer.</t>
  </si>
  <si>
    <t>To measure surface roughness using Tally Surf/ Mechanical Comparator.</t>
  </si>
  <si>
    <t>15MEL48A / MEL48B - Foundry &amp; Forging</t>
  </si>
  <si>
    <t>Demonstrate various skills of sand preparation, molding.</t>
  </si>
  <si>
    <t>Demonstrate various skills of forging operations</t>
  </si>
  <si>
    <t>Work as a team keeping up ethical principles.</t>
  </si>
  <si>
    <t>15ME51 - Management and Engineering Economics</t>
  </si>
  <si>
    <t>Understand needs, functions, roles, scope and evolution of Management</t>
  </si>
  <si>
    <t>Understand importance, purpose of Planning and hierarchy of planning and also analyze its types</t>
  </si>
  <si>
    <t>Discuss Decision making, Organizing, Staffing, Directing and Controlling</t>
  </si>
  <si>
    <t>Select the best economic model from various available alternatives</t>
  </si>
  <si>
    <t>Understand various interest rate methods and implement the suitable one.</t>
  </si>
  <si>
    <t>Estimate various depreciation values of commodities</t>
  </si>
  <si>
    <t>Prepare the project reports effectively.</t>
  </si>
  <si>
    <t xml:space="preserve">15ME52 - Dynamics of Machinery </t>
  </si>
  <si>
    <t>Determine the forces and couples for static and dynamic conditions of four bar and slider crank mechanisms to keep the system in equilibrium.</t>
  </si>
  <si>
    <t>Determine magnitude and angular position of balancing masses under static and dynamic condition of rotating masses in same and different planes.</t>
  </si>
  <si>
    <t>Determine unbalanced primary, secondary forces and couples in single and multi-cylinder engine.</t>
  </si>
  <si>
    <t>Determine sensitiveness, isochronism, effort and power of porter and hartnell governors</t>
  </si>
  <si>
    <t>Determine gyroscopic couple and effects related to 2, 4 wheeler, plane disc, ship and aeroplanes.</t>
  </si>
  <si>
    <t>Understand types of vibration, SHM and methods of finding natural frequencies of simple mechanical systems.</t>
  </si>
  <si>
    <t>Determine equation of motion, natural frequency, damping factor, logarithmic decrement of damped free vibration (SDOF) systems</t>
  </si>
  <si>
    <t>Determine the natural frequency, force and motion transmissibility of single degree freedom systems.</t>
  </si>
  <si>
    <t>Determine equation of motion of rotating and reciprocating unbalance systems, magnification factor, and transmissibility of forced vibration (SDOF) systems.</t>
  </si>
  <si>
    <t xml:space="preserve">15ME53 - Turbo Machines </t>
  </si>
  <si>
    <t>Able to give precise definition of turbomachinery</t>
  </si>
  <si>
    <t xml:space="preserve"> Identify various types of turbo machinery</t>
  </si>
  <si>
    <t xml:space="preserve"> Apply the Euler’s equation for turbomachinery to analyse energy transfer in turbomachines</t>
  </si>
  <si>
    <t xml:space="preserve"> Understand the principle of operation of pumps, fans, compressors and turbines.</t>
  </si>
  <si>
    <t>Perform the preliminary design of turbomachines (pumps, rotary compressors and turbines)</t>
  </si>
  <si>
    <t xml:space="preserve"> Analyze the performance of turbo machinery.</t>
  </si>
  <si>
    <t xml:space="preserve">15ME54 - Design of Machine Elements - 1 </t>
  </si>
  <si>
    <t>Describe the design process, choose materials.</t>
  </si>
  <si>
    <t>Apply the codes and standards in design process.</t>
  </si>
  <si>
    <t>Analyze the behavior of machine components under static, impact, fatigue loading using failure theories.</t>
  </si>
  <si>
    <t>Design shafts, joints, couplings</t>
  </si>
  <si>
    <t>Design of riveted and welded joints</t>
  </si>
  <si>
    <t>Design of threaded fasteners and power screws</t>
  </si>
  <si>
    <t xml:space="preserve">15ME553 - Human Resource Management </t>
  </si>
  <si>
    <t>Understand the importance, functions and principles Human Resource Management and process of Job analysis</t>
  </si>
  <si>
    <t>Summarize the objectives of Human Resource planning, Recruitment and selection process</t>
  </si>
  <si>
    <t>Understand the process involved in Placement, Training and development activities</t>
  </si>
  <si>
    <t>Understand the characteristics of an effective appraisal system and compensation planning.</t>
  </si>
  <si>
    <t>Understand the issues related to employee welfare, grievances and discipline.</t>
  </si>
  <si>
    <t xml:space="preserve">15ME562 - Energy Environment </t>
  </si>
  <si>
    <t>Summarize the basic concepts of energy, its distribution and general Scenario</t>
  </si>
  <si>
    <t>Explain different energy storage systems, energy management, audit and economic analysis.</t>
  </si>
  <si>
    <t>Summarize the environment eco system and its need for awareness</t>
  </si>
  <si>
    <t>Identify the various types of environment pollution and their effects.</t>
  </si>
  <si>
    <t>Discuss the social issues of the environment with associated acts</t>
  </si>
  <si>
    <t>15MEL57 - Fluid Mechanics &amp; Machinery Lab</t>
  </si>
  <si>
    <t>Perform experiments to determine the coefficient of discharge of flow measuring devices</t>
  </si>
  <si>
    <t>Conduct experiments on hydraulic turbines and pumps to draw characteristics</t>
  </si>
  <si>
    <t>Test basic performance parameters of hydraulic turbines and pumps and execute the knowledge in real life situations</t>
  </si>
  <si>
    <t>Determine the energy flow pattern through the hydraulic turbines and pumps</t>
  </si>
  <si>
    <t>Exhibit his competency towards preventive maintenance of hydraulic machines</t>
  </si>
  <si>
    <t>15MEL58 - Energy Lab</t>
  </si>
  <si>
    <t>Perform experiments to determine the properties of fuels and oils</t>
  </si>
  <si>
    <t>Conduct experiments on engines and draw characteristics.</t>
  </si>
  <si>
    <t>Test basic performance parameters of I.C. Engine and implement the knowledge in industry.</t>
  </si>
  <si>
    <t>Identify exhaust emission, factors affecting them and report the remedies.</t>
  </si>
  <si>
    <t>Determine the energy flow pattern through the I C Engine</t>
  </si>
  <si>
    <t>Exhibit his competency towards preventive maintenance of IC engines</t>
  </si>
  <si>
    <t>15ME61-Finite Element Method</t>
  </si>
  <si>
    <t>Understand the concepts behind formulation methods in FEM.</t>
  </si>
  <si>
    <t>Identify the application and characteristics of FEA elements such as bars, beams, plane and iso-parametric elements.</t>
  </si>
  <si>
    <t>Develop element characteristic equation and generation of global equation.</t>
  </si>
  <si>
    <t>Able to apply suitable boundary conditions to a global equation for bars, trusses, beams,</t>
  </si>
  <si>
    <t>circular shafts, heat transfer, fluid flow, axi symmetric and dynamic problems and solve them displacements, stress and strains induced.</t>
  </si>
  <si>
    <t>15ME62-Computer Integrated Manufacturing</t>
  </si>
  <si>
    <t>Able to define Automation, CIM, CAD, CAM and explain the differences between these concepts.</t>
  </si>
  <si>
    <t>Solve simple problems of transformations of entities on computer screen.</t>
  </si>
  <si>
    <t>Explain the basics of automated manufacturing industries through mathematical models and analyze different types of automated flow lines.</t>
  </si>
  <si>
    <t>Analyze the automated flow lines to reduce down time and enhance productivity.</t>
  </si>
  <si>
    <t>Explain the use of different computer applications in manufacturing, and able to prepare part programs for simple jobs on CNC machine tools and robot programming.</t>
  </si>
  <si>
    <t>Visualize and appreciate the modern trends in Manufacturing like additive manufacturing, Industry 4.0 and applications of Internet of Things leading to Smart Manufacturing</t>
  </si>
  <si>
    <t>15ME63-Heat Transfer</t>
  </si>
  <si>
    <t>Understand and interpret heat transfer through extended surfaces.</t>
  </si>
  <si>
    <t>Interpret and compute forced and free convective heat transfer.</t>
  </si>
  <si>
    <t>Explain the principles of radiation heat transfer and understand the numerical formula for heat conduction problems.</t>
  </si>
  <si>
    <t>Design heat exchangers using LMTD and NTU methods.</t>
  </si>
  <si>
    <t>15ME64-Design of Machine Elements-II</t>
  </si>
  <si>
    <t>Apply engineering design tools to product design.</t>
  </si>
  <si>
    <t>Design mechanical systems involving springs, belts and pulleys.</t>
  </si>
  <si>
    <t>Design different types of gears and simple gear boxes for different applications.</t>
  </si>
  <si>
    <t>Design brakes and clutches.</t>
  </si>
  <si>
    <t>Design hydrodynamic bearings for different applications.</t>
  </si>
  <si>
    <t>Select Anti friction bearings for different applications using the manufacturers,catalogue.</t>
  </si>
  <si>
    <t>Develop proficiency to generate production drawings using CAD software.</t>
  </si>
  <si>
    <t>Become good design engineers through learning the art of working in a team</t>
  </si>
  <si>
    <t>15ME653-Metal Forming</t>
  </si>
  <si>
    <t>Able to understand the concept of different metal forming process.</t>
  </si>
  <si>
    <t>Able to approach metal forming processes both analytically and numerically</t>
  </si>
  <si>
    <t>Able to design metal forming processes</t>
  </si>
  <si>
    <t>Able to develop approaches and solutions to analyze metal forming processes and the associated problems and flaws</t>
  </si>
  <si>
    <t xml:space="preserve">Average                            </t>
  </si>
  <si>
    <t>15ME664-Total Quality Management</t>
  </si>
  <si>
    <t>Explain the various approaches of TQM</t>
  </si>
  <si>
    <t>Infer the customer perception of quality</t>
  </si>
  <si>
    <t>Analyze customer needs and perceptions to design feedback systems.</t>
  </si>
  <si>
    <t>Apply statistical tools for continuous improvement of systems</t>
  </si>
  <si>
    <t>Apply the tools and technique for effective implementation of TQM.</t>
  </si>
  <si>
    <t>15MEL67-Heat Transfer lab</t>
  </si>
  <si>
    <t>Conduct experiments to determine convective heat transfer coefficient for free and forced convection and correlate with theoretical values.</t>
  </si>
  <si>
    <t>Estimate the effective thermal resistance in composite slabs and efficiency in pin-fin</t>
  </si>
  <si>
    <t>Determine surface emissivity of a test plate</t>
  </si>
  <si>
    <t>Estimate performance of a refrigerator and effectiveness of fin</t>
  </si>
  <si>
    <t>Calculate temperature distribution of study and transient heat conduction through plane</t>
  </si>
  <si>
    <t>wall, cylinder and fin using numerical approach.</t>
  </si>
  <si>
    <t xml:space="preserve">15MEL68-Modeling &amp; Analysis lab </t>
  </si>
  <si>
    <t>Use the modern tools to formulate the problem, and able to create geometry, descritize,</t>
  </si>
  <si>
    <t>Apply boundary condition to solve problems of bars, truss, beams, plate to find stress with different loading conditions.</t>
  </si>
  <si>
    <t>Demonstrate the deflection of beams subjected to point, uniformly distributed and</t>
  </si>
  <si>
    <t>varying loads further to use the available results to draw shear force and bending moment diagrams.</t>
  </si>
  <si>
    <t>Analyze the given problem by applying basic principle to solve and demonstrate 1D and 2D heat transfer with conduction and convection boundary conditions.</t>
  </si>
  <si>
    <t>Carry out dynamic analysis and finding natural frequencies for various boundary</t>
  </si>
  <si>
    <t>conditions and also analyze with forcing function.</t>
  </si>
  <si>
    <t xml:space="preserve">15ME71- Energy Engineerng </t>
  </si>
  <si>
    <t xml:space="preserve">Summarize the basic concepts of thermal energy systems, </t>
  </si>
  <si>
    <r>
      <rPr>
        <sz val="7"/>
        <color theme="1"/>
        <rFont val="Times New Roman"/>
        <family val="1"/>
      </rPr>
      <t xml:space="preserve">  </t>
    </r>
    <r>
      <rPr>
        <sz val="12"/>
        <color theme="1"/>
        <rFont val="Times New Roman"/>
        <family val="1"/>
      </rPr>
      <t xml:space="preserve">Identify renewable energy sources and their utilization. </t>
    </r>
  </si>
  <si>
    <t xml:space="preserve">Understand the basic concepts of solar radiation and analyze the working of sthermal systems. </t>
  </si>
  <si>
    <t xml:space="preserve">Understand principles of energy conversion from alternate sources inclugeothermal, ocean, biomass, biogas. </t>
  </si>
  <si>
    <t>Understand the concepts and applications of fuel cells, thermoelectric coMHD generator.</t>
  </si>
  <si>
    <t>Identify methods of energy storage for specific applications</t>
  </si>
  <si>
    <t>15ME72-Fluid Power Systems</t>
  </si>
  <si>
    <t xml:space="preserve">Identify and analyse the functional requirements of a flfor a given application. </t>
  </si>
  <si>
    <t>15ME73- Control Engineering</t>
  </si>
  <si>
    <t xml:space="preserve">Recognize control system and its types , control actions </t>
  </si>
  <si>
    <t>Determine the system governing equations for physical models(Electrical, Thermal, Mechanical, Electro Mechanical)</t>
  </si>
  <si>
    <t xml:space="preserve">Calculate the gain of the system using block diagram and signal flow graph </t>
  </si>
  <si>
    <t>Illustrate the response of 1st and 2nd order systems</t>
  </si>
  <si>
    <t xml:space="preserve">Determine the stability of transfer functions in complex domain  and frequency domain </t>
  </si>
  <si>
    <t>Employ state equations  to study the controllability and observability</t>
  </si>
  <si>
    <t>15ME742-Tribology</t>
  </si>
  <si>
    <t xml:space="preserve">Understand the fundamentals of tribology and associated parameters. </t>
  </si>
  <si>
    <t>Apply concepts of tribology for the performance analysis and design of componentsexperiencing relative motion</t>
  </si>
  <si>
    <r>
      <rPr>
        <sz val="7"/>
        <color theme="1"/>
        <rFont val="Times New Roman"/>
        <family val="1"/>
      </rPr>
      <t xml:space="preserve">  </t>
    </r>
    <r>
      <rPr>
        <sz val="12"/>
        <color theme="1"/>
        <rFont val="Times New Roman"/>
        <family val="1"/>
      </rPr>
      <t xml:space="preserve">Analyse the requirements and design hydrodynamic journal and plane slider bearingfor a given application. </t>
    </r>
  </si>
  <si>
    <t>Select proper bearing materials and lubricants for a given tribological application</t>
  </si>
  <si>
    <t>Apply the principles of surface engineering for different applications of tribology</t>
  </si>
  <si>
    <t>15ME754 - Mechatronics</t>
  </si>
  <si>
    <t xml:space="preserve">Illustrate various components of Mechatronics systems. </t>
  </si>
  <si>
    <t>Assess various control systems used in automation.</t>
  </si>
  <si>
    <t>Develop mechanical, hydraulic, pneumatic and electrical control systems.</t>
  </si>
  <si>
    <t xml:space="preserve">15MEL76 - Design Laboratory </t>
  </si>
  <si>
    <t xml:space="preserve">To understand the working principles of machine elements such as Governors, Gyroscopes etc., </t>
  </si>
  <si>
    <t>To identify forces and couples in rotating mechanical system components.</t>
  </si>
  <si>
    <t>To identify vibrations in machine elements and design appropriate damping methods and to determine the critical speed of a rotating shaft</t>
  </si>
  <si>
    <t xml:space="preserve">To measure strain in various machine elements using strain gauges. </t>
  </si>
  <si>
    <t>To determine the minimum film thickness, load carrying capacity, frictional torque and pressure distribution of journal bearing.</t>
  </si>
  <si>
    <t xml:space="preserve">To determine strain induced in a structural member using the principle of photo-elasticity.  </t>
  </si>
  <si>
    <t xml:space="preserve">15MEL77 - CNC Laboratory </t>
  </si>
  <si>
    <r>
      <rPr>
        <sz val="7"/>
        <color theme="1"/>
        <rFont val="Times New Roman"/>
        <family val="1"/>
      </rPr>
      <t xml:space="preserve"> </t>
    </r>
    <r>
      <rPr>
        <sz val="12"/>
        <color theme="1"/>
        <rFont val="Times New Roman"/>
        <family val="1"/>
      </rPr>
      <t>Generate  CNC Lathe part program for Turning, Facing, Chamfering, Grooving, Step turning, Taper turning, Circular interpolation etc.</t>
    </r>
  </si>
  <si>
    <t>Generate CNC Mill Part programming for Point to point motions, Line motions,  Circular interpolation, Contour motion, Pocket milling- circular, rectangular, Mirror commands etc.</t>
  </si>
  <si>
    <t xml:space="preserve">Use Canned Cycles for Drilling, Peck drilling, Boring, Tapping, Turning, Facing, Taper turning Thread cutting etc. </t>
  </si>
  <si>
    <t xml:space="preserve">Simulate Tool Path for different Machining operations of small components using CNC Lathe &amp; CNC Milling Machine. </t>
  </si>
  <si>
    <t>Use high end CAM packages for machining complex parts; use state of art cutting tools and related cutting parameters; optimize cycle time</t>
  </si>
  <si>
    <t>Understand &amp; write programs for Robot control; understand the operating principles of hydraulics, pneumatics and electro pneumatic systems. Apply this knowledge to automate &amp; improve efficiency of manufacturing.</t>
  </si>
  <si>
    <t>AUTOMOBILE ENGINEERING</t>
  </si>
  <si>
    <t>COURSE 
CODE</t>
  </si>
  <si>
    <t>ELECTRICAL &amp; ELECTRONICS ENGINEERING</t>
  </si>
  <si>
    <t>15EE32 ELECTRIC CIRCUIT ANALYSIS</t>
  </si>
  <si>
    <t>Apply knowledge of mathematics, science, and engineering to the analysis and design of electrical circuits.</t>
  </si>
  <si>
    <t>Identify, formulate, and solve engineering problems in the area circuits and systems.</t>
  </si>
  <si>
    <t>Analyze the solution and infer the authenticity of it.</t>
  </si>
  <si>
    <t>AVG.</t>
  </si>
  <si>
    <t>15EE33 TRANSFORMERS AND GENERATORS</t>
  </si>
  <si>
    <t>Explain the construction and operation and performance of transformers.</t>
  </si>
  <si>
    <t>Explain different connections for the three phase operations, their advantages and applications.</t>
  </si>
  <si>
    <t xml:space="preserve">Explain the construction and operation of Synchronous machines and evaluate the regulation of synchronous machines by different methods.
</t>
  </si>
  <si>
    <t>Analyze the operation of the synchronous machine connected to infinite machine.</t>
  </si>
  <si>
    <t>15EE34 ANALOG ELECTRONIC CIRCUITS</t>
  </si>
  <si>
    <t>Utilize the characteristics of transistor for different applications.</t>
  </si>
  <si>
    <t>Design and analyze biasing circuits for transistor.</t>
  </si>
  <si>
    <t>Design, analyze and test transistor circuitry as amplifiers and oscillators.</t>
  </si>
  <si>
    <t>15EE35 DIGITAL SYSTEM DESIGN</t>
  </si>
  <si>
    <t>Design and analyze combinational &amp; sequential circuits</t>
  </si>
  <si>
    <t>Design circuits like adder, sub tractor, code converter etc.</t>
  </si>
  <si>
    <t>Understand counters and sequence generators.</t>
  </si>
  <si>
    <t>15EE36 ELECTRICAL AND ELECTRONIC MEASUREMENTS</t>
  </si>
  <si>
    <t>Explain the importance of units and dimensions.</t>
  </si>
  <si>
    <t>Measure resistance, inductance and capacitance by different methods.</t>
  </si>
  <si>
    <t>Explain the working of various meters used for measurement of power and energy.</t>
  </si>
  <si>
    <t>Explain the working of different electronic instruments and display devices.</t>
  </si>
  <si>
    <t>15EEL37 ELECTRICAL MACHINES LABORATORY - 1</t>
  </si>
  <si>
    <t>Conduct different tests on transformers and synchronous generators and evaluate their performance.</t>
  </si>
  <si>
    <t>Connect and operate two single phase transformers of different KVA rating in parallel.</t>
  </si>
  <si>
    <t>Connect single phase transformers for three phase operation and phase conversion.</t>
  </si>
  <si>
    <t>Assess the performance of synchronous generator connected to infinite bus.</t>
  </si>
  <si>
    <t>15EEL38 ELECTRONICS LABORATORY</t>
  </si>
  <si>
    <t>Design and test different diode circuits.</t>
  </si>
  <si>
    <t>Design and test amplifier and oscillator circuits and analyse their performance.</t>
  </si>
  <si>
    <t>Use universal gates and ICs for code conversion and arithmetic operations.</t>
  </si>
  <si>
    <t>Design and verify on of different counters.</t>
  </si>
  <si>
    <t>15EE42 POWER GENERATION AND ECONOMICS</t>
  </si>
  <si>
    <t>Describe the working of hydroelectric, steam, nuclear power plants and state functions of major equipment of the power plants.</t>
  </si>
  <si>
    <t>Classify various substations and explain the importance of grounding.</t>
  </si>
  <si>
    <t>Understand the economic aspects of power system operation and its effects.</t>
  </si>
  <si>
    <t>Explain the importance of power factor improvement.</t>
  </si>
  <si>
    <t>15EE43 TRANSMISSION AND DISTRIBUTION</t>
  </si>
  <si>
    <t>Explain the concepts of various methods of generation of power.</t>
  </si>
  <si>
    <t>Explain the importance of HVAC, EHVAC, UHVAC and HVDC transmission.</t>
  </si>
  <si>
    <t>Design and analyze overhead transmission system for a given voltage level.</t>
  </si>
  <si>
    <t>Calculate the parameters of the transmission line for different configurations and assess the performance of line.</t>
  </si>
  <si>
    <t>Explain the use of underground cables and evaluate different types of distribution systems.</t>
  </si>
  <si>
    <t>15EE44 ELECTRIC MOTORS</t>
  </si>
  <si>
    <t>Explain the constructional features of Motors and select a suitable drive for specific application.</t>
  </si>
  <si>
    <t>Analyze and assess the performance characteristics of DC motors by conducting suitable tests and control the speed by suitable method.</t>
  </si>
  <si>
    <t>Explain the constructional features of Three Phase and Single phase induction Motors and assess their performance.</t>
  </si>
  <si>
    <t>Control the speed of induction motor by a suitable method.</t>
  </si>
  <si>
    <t>Explain the operation of Synchronous motor and special motors.</t>
  </si>
  <si>
    <t>15EE45 ELECTROMAGNETIC FIELD THEORY</t>
  </si>
  <si>
    <t>Use different coordinate systems to explain the concept of gradient, divergence and curl of a vector.</t>
  </si>
  <si>
    <t xml:space="preserve"> Use Coulomb’s Law and Gauss Law for the evaluation of electric fields produced by different charge configurations.</t>
  </si>
  <si>
    <t xml:space="preserve"> Calculate the energy and potential due to a system of charges.</t>
  </si>
  <si>
    <t xml:space="preserve"> Explain the behavior of electric field across a boundary between a conductor and dielectric and between two different dielectrics.</t>
  </si>
  <si>
    <t>Explain the behavior of magnetic fields and magnetic materials.</t>
  </si>
  <si>
    <t xml:space="preserve"> Assess time varying fields and propagation of waves in different media.</t>
  </si>
  <si>
    <t>15EE46 OPERATIONAL AMPLIFIERS AND LINEAR ICs</t>
  </si>
  <si>
    <t>At the end of the course the student will be able to:</t>
  </si>
  <si>
    <t>Explain the basics of linear ICs.</t>
  </si>
  <si>
    <t>Design circuits using linear ICs.</t>
  </si>
  <si>
    <t>Demonstrate the application of Linear ICs.</t>
  </si>
  <si>
    <t>Use ICs in the electronic projects.</t>
  </si>
  <si>
    <t>15EEL47 ELECTRICAL MACHINES LABORATORY -2</t>
  </si>
  <si>
    <t>To perform tests on dc machines to determine their characteristics.</t>
  </si>
  <si>
    <t xml:space="preserve"> To control the speed of dc motor.</t>
  </si>
  <si>
    <t>To conduct test for pre-determination of the performance characteristics of dc machines</t>
  </si>
  <si>
    <t xml:space="preserve"> To conduct load test on single phase and three phase induction motor.</t>
  </si>
  <si>
    <t>To conduct test on induction motor to determine the performance characteristics.</t>
  </si>
  <si>
    <t xml:space="preserve"> To conduct test on synchronous motor to draw the performance curves.</t>
  </si>
  <si>
    <t>15EEL48 OP- AMP AND LINEAR ICS LABORATORY</t>
  </si>
  <si>
    <t>To conduct experiment to determine the characteristic parameters of OP-Amp</t>
  </si>
  <si>
    <t>To design test the OP-Amp as Amplifier, adder, subtractor, differentiator and integrator</t>
  </si>
  <si>
    <t>To design test the OP-Amp as oscillators and filters</t>
  </si>
  <si>
    <t>Design and study of Linear IC’s as multivibrator power supplies.</t>
  </si>
  <si>
    <t>15EE51 MANAGEMENT AND ENTREPRENEURSHIP</t>
  </si>
  <si>
    <t>Explain the field of management, task of the manager, planning and the need of proper staff, recruitment and selection process.</t>
  </si>
  <si>
    <t xml:space="preserve"> Discuss work allocation, the structure of organization, the modes of communication and importance of managerial control in business.</t>
  </si>
  <si>
    <t xml:space="preserve"> To explain need of coordination between the manager and staff in exercising the authority and delegating duties.</t>
  </si>
  <si>
    <t xml:space="preserve"> To explain the social responsibility of business and leadership</t>
  </si>
  <si>
    <t xml:space="preserve"> Explain the concepts of entrepreneurship and the role and importance of the entrepreneur in economic development.</t>
  </si>
  <si>
    <t xml:space="preserve"> Show an understanding of the role and importance of Small Scale Industries, business plan and its presentation.</t>
  </si>
  <si>
    <t xml:space="preserve"> Discuss the concepts of project management, capitol building process, project feasibility study, project appraisal and project financing.</t>
  </si>
  <si>
    <t>Discuss the state /central level institutions / agencies supporting business enterprises.</t>
  </si>
  <si>
    <t>15EE52 MICROCONTROLLER</t>
  </si>
  <si>
    <t>Discuss the history of the 8051 and features of other 8051 family members and the internal architecture of the 8051.</t>
  </si>
  <si>
    <t xml:space="preserve"> Explains the use of an 8051 assembler, the stack and the flag register, loop, jump, and call instructions.</t>
  </si>
  <si>
    <t xml:space="preserve"> Discuss 8051 addressing modes, accessing data and I/O port programming, arithmetic, logic instructions, and programs.</t>
  </si>
  <si>
    <t xml:space="preserve"> Develop 8051C programs for time delay, I/O operations, I/O bit manipulation, logic and arithmetic operations, data conversion and data serialization</t>
  </si>
  <si>
    <t xml:space="preserve"> Discuss the hardware connection of the 8051 chip, its timers, serial data communication and its interfacing of 8051to the RS232.</t>
  </si>
  <si>
    <t>Discuss in detail 8051 interrupts and writing interrupt handler programs.</t>
  </si>
  <si>
    <t xml:space="preserve"> Interface 8051 with real-world devices such as LCDs and keyboards, ADC, DAC chips and sensors.</t>
  </si>
  <si>
    <t xml:space="preserve"> Interface 8031/51 with external memories, 8255 chip to add ports and relays, opt isolators and motors</t>
  </si>
  <si>
    <t>15EE53 POWER ELECTRONICS</t>
  </si>
  <si>
    <t>Explain application area of power electronics, types of power electronic circuits and switches their characteristics and specifications.</t>
  </si>
  <si>
    <t xml:space="preserve"> Explain types of power diodes, their characteristics, and the effects of power diodes on RL circuits.</t>
  </si>
  <si>
    <t xml:space="preserve"> Explain the techniques for design, operation and analysis of single phase diode rectifier circuits.</t>
  </si>
  <si>
    <t xml:space="preserve"> Explain steady state, switching characteristics and gate control requirements of different power transistors and their limitations.</t>
  </si>
  <si>
    <t xml:space="preserve"> Discuss different types of Thyristors, their operation, gate characteristics and gate control requirements.</t>
  </si>
  <si>
    <t xml:space="preserve"> Explain designing, analysis techniques and characteristics of thyristor controlled rectifiers.</t>
  </si>
  <si>
    <t xml:space="preserve"> Discuss the principle of operation of single phase and three phase DC - DC, DC –AC converters and AC voltage controllers.</t>
  </si>
  <si>
    <t>15EE54 SIGNALS AND SYSTEMS</t>
  </si>
  <si>
    <t>Classify the signals and systems.</t>
  </si>
  <si>
    <t xml:space="preserve"> Explain basic operations on signals and properties of systems.</t>
  </si>
  <si>
    <t xml:space="preserve"> Use convolution in both continuous and discrete domain for the analysis of systems given the impulse response of a system.</t>
  </si>
  <si>
    <t xml:space="preserve"> Evaluate response of a given linear time invariant system.</t>
  </si>
  <si>
    <t xml:space="preserve"> Provide block diagram representation of a linear time invariant system.</t>
  </si>
  <si>
    <t xml:space="preserve"> Apply continuous time Fourier transform representation to study signals and linear time invariant systems.</t>
  </si>
  <si>
    <t xml:space="preserve"> Apply discrete time Fourier transform representation to study signals and linear time invariant systems.</t>
  </si>
  <si>
    <t>Use Z-transform and properties of Z transform for the analysis of discrete time systems.</t>
  </si>
  <si>
    <t>15EE553 ELECTRICAL ESTMATION AND COSTING</t>
  </si>
  <si>
    <t>Explain the purpose of estimation and costing.</t>
  </si>
  <si>
    <t xml:space="preserve"> Discuss market survey, estimates, purchase enquiries, preparation of tenders, comparative statements and payment of bills.</t>
  </si>
  <si>
    <t xml:space="preserve"> Discuss Indian Electricity act and Indian Electricity rules.</t>
  </si>
  <si>
    <t xml:space="preserve"> Discuss distribution of energy in a building, wiring and methods of wiring, cables used in internal wiring, wiring accessories and fittings, fuses and types of fuses.</t>
  </si>
  <si>
    <t xml:space="preserve"> Discuss design of lighting points and its number, total load, sub-circuits, size of conductor.</t>
  </si>
  <si>
    <t xml:space="preserve"> Discuss types of service mainsand estimation of service mains and power circuits.</t>
  </si>
  <si>
    <t xml:space="preserve"> Discuss estimation of overhead transmission and distribution system and its components.</t>
  </si>
  <si>
    <t xml:space="preserve"> Discuss main components of a substation, preparation of single line diagram of a substation and earthing of a substation.</t>
  </si>
  <si>
    <t>15EE563 RENEWABLE ENERGY RESOURCES</t>
  </si>
  <si>
    <t>Discuss causes of energy scarcity and its solution, energy resources and availability of renewable energy.</t>
  </si>
  <si>
    <t>Discuss energy from sun, energy reaching the Earth’s surface and solar thermal energy applications.</t>
  </si>
  <si>
    <t xml:space="preserve"> Discuss types of solar collectors, their configurations, solar cell system, its characteristics and their applications.</t>
  </si>
  <si>
    <t xml:space="preserve"> Discus generation of energy from hydrogen, wind, geothermal system, solid waste and agriculture refuse.</t>
  </si>
  <si>
    <t xml:space="preserve"> Discuss production of energy from biomass, biogas.</t>
  </si>
  <si>
    <t xml:space="preserve"> Discuss tidal energy resources, energy availability and power generation.</t>
  </si>
  <si>
    <t xml:space="preserve"> Discuss power generation sea wave energy and ocean thermal energy.</t>
  </si>
  <si>
    <t>15EEL57 MICROCONTROLLER LABORATORY - 1</t>
  </si>
  <si>
    <t>Write assembly language programs for data transfer, arithmetic, Boolean and logical instructions.</t>
  </si>
  <si>
    <t>Write ALP for code conversions.</t>
  </si>
  <si>
    <t>Write ALP using subroutines for generation of delays, counters, configuration of SFRs for serial communication and timers.</t>
  </si>
  <si>
    <t>Perform interfacing of stepper motor and dc motor for controlling the speed.</t>
  </si>
  <si>
    <t xml:space="preserve"> Generate different waveforms using DAC interface.</t>
  </si>
  <si>
    <t xml:space="preserve"> Work with a small team to carryout experiments using microcontroller concepts and prepare reports that present lab work.</t>
  </si>
  <si>
    <t>15EEL58 POWER ELECTRONICS LABORATORY</t>
  </si>
  <si>
    <t>Obtain static characteristics of semiconductor devices to discuss their performance.</t>
  </si>
  <si>
    <t xml:space="preserve"> Trigger the SCR by different methods</t>
  </si>
  <si>
    <t xml:space="preserve"> Verify the performance of single phase controlled full wave rectifier and AC voltage controller with R and RL loads.</t>
  </si>
  <si>
    <t xml:space="preserve"> Control the speed of a dc motor, universal motor and stepper motors.</t>
  </si>
  <si>
    <t xml:space="preserve"> Verify the performance of single phase full bridge inverter connected to resistive load.</t>
  </si>
  <si>
    <t xml:space="preserve"> Perform commutation of SCR by different methods.</t>
  </si>
  <si>
    <t>15EE61 CONTROL SYSTEMS</t>
  </si>
  <si>
    <t>Discuss the effects of feedback and types of feedback control systems.</t>
  </si>
  <si>
    <t>Evaluate the transfer function of a linear time invariant system.</t>
  </si>
  <si>
    <t>Evaluate the stability of linear time invariant systems.</t>
  </si>
  <si>
    <t>Apply block diagram manipulation and signal flow graph methods to obtain transfer function of systems.</t>
  </si>
  <si>
    <t>Demonstrate the knowledge of mathematical modeling of control systems and components</t>
  </si>
  <si>
    <t>Determine transient and steady state time response of a simple control system.</t>
  </si>
  <si>
    <t>Investigate the performance of a given system in time and frequency domains.</t>
  </si>
  <si>
    <t>Discuss stability analysis using Root locus, Bode plots and Nyquist plots.</t>
  </si>
  <si>
    <t>Determine the controller or compensator configuration and parameter values relative to how it is connec ted to the controlled process given the design specifications.</t>
  </si>
  <si>
    <t xml:space="preserve">AVG </t>
  </si>
  <si>
    <t>15EE62 POWER SYSTEM ANALYSIS – 1</t>
  </si>
  <si>
    <t>Show understanding of per unit system, its advantages and computation.</t>
  </si>
  <si>
    <t xml:space="preserve"> Show the concept of one line diagram and its implementation in problems</t>
  </si>
  <si>
    <t xml:space="preserve"> Perform short circuit analysis on a synchronous machine and simple power system to select a circuit breaker for the system.</t>
  </si>
  <si>
    <t xml:space="preserve"> Evaluate symmetrical components of voltages and currents in un-balanced three phase circuits.</t>
  </si>
  <si>
    <t xml:space="preserve"> Explain the concept of sequence impedance and sequence networks of power system components and power system.</t>
  </si>
  <si>
    <t xml:space="preserve"> Analyze three phase synchronous machine and simple power systems for different unsymmetrical faults using symmetrical components.</t>
  </si>
  <si>
    <t xml:space="preserve"> Discuss the dynamics of synchronous machine, stability and types of stability.</t>
  </si>
  <si>
    <t xml:space="preserve"> Discuss equal area criterion for the evaluation of stability of a simple system under different fault conditions.</t>
  </si>
  <si>
    <t>15EE63 DIGITAL SIGNAL PROCESSING</t>
  </si>
  <si>
    <t>Compute the DFT of various signals using its properties and linear filtering of two sequences.</t>
  </si>
  <si>
    <t xml:space="preserve"> Apply fast and efficient algorithms for computing DFT and inverse DFT of a given sequence</t>
  </si>
  <si>
    <t xml:space="preserve"> Design infinite impulse response Butterworth digital filters using impulse invariant / bilinear transformation technique.</t>
  </si>
  <si>
    <t xml:space="preserve"> Design infinite impulse response Chebyshev digital filters using impulse invariant or bilinear transformation technique.</t>
  </si>
  <si>
    <t xml:space="preserve"> Realize a digital IIR filter by direct, cascade, parallel and ladder methods of realization.</t>
  </si>
  <si>
    <t xml:space="preserve"> Discuss different window functions and frequency sampling method used for design of FIR filters.</t>
  </si>
  <si>
    <t xml:space="preserve"> Design FIR filters by use of window function or by frequency sampling method.</t>
  </si>
  <si>
    <t xml:space="preserve"> Realize a digital FIR filter by direct, cascade, and linear phase form. </t>
  </si>
  <si>
    <t>15EE64 ELECTRICAL MACHINE DESIGN</t>
  </si>
  <si>
    <t>Discuss design factors, limitations, modern trends in design, manufacturing of electrical machines and properties of materials used in the electrical machines.</t>
  </si>
  <si>
    <t xml:space="preserve"> Derive the output equations of transformer, DC machines and AC machines.</t>
  </si>
  <si>
    <t xml:space="preserve"> Discuss selection of specific loadings and magnetic circuits of different electrical machines</t>
  </si>
  <si>
    <t xml:space="preserve"> Design the field windings of DC machine and Synchronous machine.</t>
  </si>
  <si>
    <t xml:space="preserve"> Design stator and rotor circuits of a DC and AC machines.</t>
  </si>
  <si>
    <t xml:space="preserve"> Estimate the number of cooling tubes, no load current and leakage reactance of core type transformer.</t>
  </si>
  <si>
    <t xml:space="preserve"> Discuss short circuit ratio and its effects on performance of synchronous machines.</t>
  </si>
  <si>
    <t xml:space="preserve"> Design salient pole and non-salient pole alternators for given specifications.</t>
  </si>
  <si>
    <t>15EE653 ENERGY AUDIT AND DEMAND SIDE MANAGEMENT</t>
  </si>
  <si>
    <t>Understand the need of energy audit and energy audit methodology.</t>
  </si>
  <si>
    <t xml:space="preserve"> Explain audit parameters and working principles of measuring instruments used to measure the
parameters.</t>
  </si>
  <si>
    <t>Conduct energy audit of boilers, furnaces, power plant, steam distribution system and compressed air
systems.</t>
  </si>
  <si>
    <t xml:space="preserve"> Conduct energy audit HVAC systems, motors, pumps, blowers and cooling towers.</t>
  </si>
  <si>
    <t xml:space="preserve"> Explain load management techniques, effects of harmonics, electricity tariff, improvement of power
factor and losses in transmission.</t>
  </si>
  <si>
    <t xml:space="preserve"> Conduct energy audit of lighting systems and buildings.</t>
  </si>
  <si>
    <t>Show an understanding of demand side management and energy conservation.</t>
  </si>
  <si>
    <t>15EE662SENSORS AND TRANSDUCERS</t>
  </si>
  <si>
    <t>Discuss need of transducers, their classification, advantages and disadvantages.</t>
  </si>
  <si>
    <t xml:space="preserve"> Show an understanding of working of various transducers and sensors.</t>
  </si>
  <si>
    <t xml:space="preserve"> Discuss recent trends in sensor technology and their selection.</t>
  </si>
  <si>
    <t>Discuss basics of signal conditioning and signal conditioning equipment.</t>
  </si>
  <si>
    <t xml:space="preserve"> Discuss configuration of Data Acquisition System and data conversion.</t>
  </si>
  <si>
    <t xml:space="preserve"> Show knowledge of data transmission and telemetry.</t>
  </si>
  <si>
    <t xml:space="preserve"> Explain measurement of non-electrical quantities -temperature, flow, speed, force, torque, power and
viscosity.</t>
  </si>
  <si>
    <t>15EEL67 CONTROL SYSTEM LABORATORY</t>
  </si>
  <si>
    <t>Use software package or discrete components in assessing the time and frequency domain reposes of a</t>
  </si>
  <si>
    <t>given second order system.</t>
  </si>
  <si>
    <t xml:space="preserve"> Design and analyze Lead, Lag and Lag – Lead compensators for given specifications.</t>
  </si>
  <si>
    <t xml:space="preserve"> Determine the performance characteristics of ac and dc servomotors and synchro-transmitter receiver
pair used in control systems .</t>
  </si>
  <si>
    <t xml:space="preserve"> Simulate the DC position and feedback control system to study the effect of P, PI, PD and PID controller
and Lead compensator on the step response of the system.</t>
  </si>
  <si>
    <t xml:space="preserve"> Write a script files to plot root locus, Bode plot, Nyquist plots to study the stability of the system using a
software package.</t>
  </si>
  <si>
    <t xml:space="preserve"> Work with a small team to carryout experiments and prepare reports that present lab work.</t>
  </si>
  <si>
    <t>15EEL68 DIGITAL SIGNAL PROCESSING LABORATORY</t>
  </si>
  <si>
    <t>Give physical interpretation of sampling theorem in time and frequency domains.</t>
  </si>
  <si>
    <t xml:space="preserve"> Evaluate the impulse response of a system.</t>
  </si>
  <si>
    <t xml:space="preserve"> Perform convolution of given sequences to evaluate the response of a system.</t>
  </si>
  <si>
    <t xml:space="preserve"> Compute DFT and IDFT of a given sequence using the basic definition and/or fast methods.</t>
  </si>
  <si>
    <t xml:space="preserve"> Provide a solution for a given difference equation.</t>
  </si>
  <si>
    <t xml:space="preserve"> Design and implement IIR and FIR filters</t>
  </si>
  <si>
    <t>Conduct experiments using software and prepare reports that present lab work</t>
  </si>
  <si>
    <t>15EE71 POWER SYSTEM ANALYSIS – 2</t>
  </si>
  <si>
    <t>Formulate network matrices and models for solving load flow problems.</t>
  </si>
  <si>
    <t xml:space="preserve"> Perform steady state power flow analysis of power systems using numerical iterative techniques.</t>
  </si>
  <si>
    <t xml:space="preserve"> Suggest a method to control voltage profile.</t>
  </si>
  <si>
    <t xml:space="preserve"> Show knowledge of optimal operation of generators on a bus bar, optimal unit commitment,</t>
  </si>
  <si>
    <t>Discuss optimal scheduling for hydro-thermal system, power system security and reliability.</t>
  </si>
  <si>
    <t xml:space="preserve"> Analyze short circuit faults in power system networks using bus impedance matrix.</t>
  </si>
  <si>
    <t xml:space="preserve"> Perform numerical solution of swing equation for multi-machine stability∎</t>
  </si>
  <si>
    <t>15EE72 POWER SYSTEM PROTECTION</t>
  </si>
  <si>
    <t>Discuss performance of protective relays, components of protection scheme and relay terminology 
overcurrent protection.</t>
  </si>
  <si>
    <t>Explain the working of distance relays and the effects ofarc resistance, power swings, line length and source
 impedance on performance of distance relays.</t>
  </si>
  <si>
    <t xml:space="preserve"> Discuss pilot protection; wire pilot relaying and carrier pilot relaying.</t>
  </si>
  <si>
    <t xml:space="preserve"> Discuss construction, operating principles and performance of differential relays for differential protection.</t>
  </si>
  <si>
    <t xml:space="preserve"> Discuss protection of generators, motors, Transformer and Bus Zone Protection.</t>
  </si>
  <si>
    <t xml:space="preserve"> Explain the principle of circuit interruption in different types of circuit breakers.</t>
  </si>
  <si>
    <t xml:space="preserve"> Describe the construction and operating principle of different types of fuses and to give the definitions of different terminologies related to a fuse.</t>
  </si>
  <si>
    <t xml:space="preserve"> Discuss protection against Overvoltages and Gas Insulated Substation (GIS).</t>
  </si>
  <si>
    <t>15EE73 HIGH VOLTAGE ENGINEERING</t>
  </si>
  <si>
    <t>Explain conduction and breakdown phenomenon in gases, liquid dielectrics.</t>
  </si>
  <si>
    <t xml:space="preserve"> Explain breakdown phenomenon in solid dielectrics.</t>
  </si>
  <si>
    <t xml:space="preserve"> Explain generation of high voltages and currents</t>
  </si>
  <si>
    <t xml:space="preserve"> Discuss measurement techniques for high voltages and currents.</t>
  </si>
  <si>
    <t xml:space="preserve"> Discuss overvoltage phenomenon and insulation coordination in electric power systems.</t>
  </si>
  <si>
    <t xml:space="preserve"> Discuss non-destructive testing of materials and electric apparatus andhigh-voltage testing of electric apparatus</t>
  </si>
  <si>
    <t>15EE742 UTILIZATION OF ELECTRICAL POWER</t>
  </si>
  <si>
    <t>Discuss electric heating, air-conditioning and electric welding.</t>
  </si>
  <si>
    <t xml:space="preserve"> Explain laws of electrolysis, extraction and refining of metals and electro deposition.</t>
  </si>
  <si>
    <t xml:space="preserve"> Explain the terminology of illumination, laws of illumination, construction and working of electric lamps.</t>
  </si>
  <si>
    <t xml:space="preserve"> Design interior and exterior lighting systems- illumination levels for factory lighting- flood lighting-street lighting.</t>
  </si>
  <si>
    <t xml:space="preserve"> Discuss systems of electric traction, speed time curves and mechanics of train movement.</t>
  </si>
  <si>
    <t xml:space="preserve"> Explain the motors used for electric traction and their control.</t>
  </si>
  <si>
    <t xml:space="preserve"> Discuss braking of electric motors, traction systems and power supply and other traction systems.</t>
  </si>
  <si>
    <t xml:space="preserve"> Explain the working of electric and hybrid electric vehicles. </t>
  </si>
  <si>
    <t>15EE752 TESTING AND COMMISSIONING OF POWER SYSTEM APPARATUS</t>
  </si>
  <si>
    <t>Describe the process to plan, control and implement commissioning of electrical equipment’s.</t>
  </si>
  <si>
    <t xml:space="preserve"> Differentiate the performance specifications of transformer and induction motor.</t>
  </si>
  <si>
    <t>Demonstrate the routine tests for synchronous machine, induction motor, transformer &amp; switchgears.</t>
  </si>
  <si>
    <t xml:space="preserve"> Describe corrective and preventive maintenance of electrical equipment’s.</t>
  </si>
  <si>
    <t xml:space="preserve"> Explain the operation of an electrical equipment’s such as isolators, circuit breakers, induction motor and synchronous machines</t>
  </si>
  <si>
    <t>15EEL76 POWER SYSTEM SIMULATION LABORATORY</t>
  </si>
  <si>
    <t>Develop a program in MATLAB to assess the performance of medium and long transmission lines.</t>
  </si>
  <si>
    <t xml:space="preserve"> Develop a program in MATLAB to obtain the power angle characteristics of salient and non-salient pole alternator.</t>
  </si>
  <si>
    <t xml:space="preserve"> Develop a program in MATLAB to assess the transient stability under three phase fault at different locations in a of radial power systems.</t>
  </si>
  <si>
    <t xml:space="preserve"> Develop programs in MATLAB to formulate bus admittance and bus impedance matrices of interconnected power systems.</t>
  </si>
  <si>
    <t xml:space="preserve"> Use Mi-Power package to solve power flow problem for simple power systems.</t>
  </si>
  <si>
    <t xml:space="preserve"> Use Mi-Power package to study unsymmetrical faults at different locations in radial power systems</t>
  </si>
  <si>
    <t xml:space="preserve"> Use of Mi-Power package to study optimal generation scheduling problems for thermal power plants. </t>
  </si>
  <si>
    <t>15EEL77 RELY AND HIGH VOLTAGE LABORATORY</t>
  </si>
  <si>
    <t>Experimentally verify the characteristics of over current, over voltage, under voltage and negative
sequence relays both electromagnetic and static type.</t>
  </si>
  <si>
    <t xml:space="preserve"> Experimentally verify the characteristics of microprocessor based over current, over voltage, under  
voltage relays and distance relay.</t>
  </si>
  <si>
    <t xml:space="preserve"> Show knowledge of protecting generator, motor and feeders.</t>
  </si>
  <si>
    <t xml:space="preserve"> Analyze the spark over characteristics for both uniform and non-uniform configurations using High AC
and DC voltages.</t>
  </si>
  <si>
    <t xml:space="preserve"> Measure high AC and DC voltages and breakdown strength of transformer oil.</t>
  </si>
  <si>
    <t xml:space="preserve"> Draw electric field and measure the capacitance of different electrode configuration models.</t>
  </si>
  <si>
    <t xml:space="preserve"> Show knowledge of generating standard lightning impulse voltage to determine efficiency, energy of
impulse generator and 50% probability flashover voltage for air insulation.</t>
  </si>
  <si>
    <t>ELECTRONICS AND COMMUNICATION ENGINEERING</t>
  </si>
  <si>
    <t>MECHANICAL ENGINEERING</t>
  </si>
  <si>
    <t>CIVIL ENGINEERING</t>
  </si>
  <si>
    <t>COMPUTER SCIENCE &amp; ENGINEERING</t>
  </si>
  <si>
    <t>AVERAGE</t>
  </si>
  <si>
    <t>Handling different types of instruments for analysis of materials using small quantities of materials involved for quick and accurate results,</t>
  </si>
  <si>
    <t>COURSE CODE</t>
  </si>
  <si>
    <t>COURSE  CODE</t>
  </si>
  <si>
    <t>Engineering Physics -17PHY12/22</t>
  </si>
  <si>
    <t>Learn and understand more about basic prinicples and to develop problem solving skills and implimentation in technology.</t>
  </si>
  <si>
    <t>Gain knowledge about modern physics and quantum mechanics will update the basic concepts to impliment the skills.</t>
  </si>
  <si>
    <t>Study of material properties and their applications is the prime role to understand and use in engginering applications and studies .</t>
  </si>
  <si>
    <t>Study lasers and optical fibers and its applications are to import knowledge and to develop skills and to use modern instruments in the engineering applications</t>
  </si>
  <si>
    <t>Understand crystal structure and applications are to boost the technical skills and its applications.</t>
  </si>
  <si>
    <t>Expose shock wave concept and its applications will bring latest technology to the students at the first year level to develop research orientation programmes at higher semester level</t>
  </si>
  <si>
    <t>Understand basic concepts of nanoscience and  technology</t>
  </si>
  <si>
    <t>Engineering Physics lab-17PHYL17/27</t>
  </si>
  <si>
    <t xml:space="preserve">Develop skills to impart practical knowledge in real time soloution </t>
  </si>
  <si>
    <t xml:space="preserve">Understand principle concept working and application of new technology and comparision of results with cleartical caculations </t>
  </si>
  <si>
    <t>Design new insrtuments with practical knowledge
Gain knoweldege of new concept in the soloution of practical orinted problems and to understand more deep knowledge about the solution to theortical problems</t>
  </si>
  <si>
    <t>Use curl and divergence of a vector valued functions in various applications of electricity, magnetism and fluid flows</t>
  </si>
  <si>
    <t>Understand measurements technology, usage of new instruments and real time applications in engineering studies.</t>
  </si>
  <si>
    <t>BASIC ENGINEERING SCIENCE</t>
  </si>
  <si>
    <t>ADVANCES IN OPERATING SYSTEMS   - 16SCS11</t>
  </si>
  <si>
    <r>
      <rPr>
        <sz val="7"/>
        <color indexed="8"/>
        <rFont val="Times New Roman"/>
        <family val="1"/>
      </rPr>
      <t xml:space="preserve"> </t>
    </r>
    <r>
      <rPr>
        <sz val="12"/>
        <color indexed="8"/>
        <rFont val="Times New Roman"/>
        <family val="1"/>
      </rPr>
      <t xml:space="preserve">Demonstrate the Mutual exclusion, Deadlock detection and agreement protocols of Distributed operating system </t>
    </r>
  </si>
  <si>
    <t>Learn the various resource management techniques for distributed systems</t>
  </si>
  <si>
    <r>
      <rPr>
        <sz val="7"/>
        <color indexed="8"/>
        <rFont val="Times New Roman"/>
        <family val="1"/>
      </rPr>
      <t xml:space="preserve"> </t>
    </r>
    <r>
      <rPr>
        <sz val="12"/>
        <color indexed="8"/>
        <rFont val="Times New Roman"/>
        <family val="1"/>
      </rPr>
      <t xml:space="preserve">Identify the different features of real time and mobile operating system </t>
    </r>
  </si>
  <si>
    <t>Modify existing open source kernels in terms of functionality or features used</t>
  </si>
  <si>
    <t>CLOUD COMPUTING   - 16SCS12</t>
  </si>
  <si>
    <r>
      <rPr>
        <sz val="7"/>
        <color indexed="8"/>
        <rFont val="Times New Roman"/>
        <family val="1"/>
      </rPr>
      <t xml:space="preserve"> </t>
    </r>
    <r>
      <rPr>
        <sz val="12"/>
        <color indexed="8"/>
        <rFont val="Times New Roman"/>
        <family val="1"/>
      </rPr>
      <t>Compare the strengths and limitations of cloud computing</t>
    </r>
  </si>
  <si>
    <t>Identify the architecture, infrastructure and delivery models of cloud computing</t>
  </si>
  <si>
    <t>Apply suitable virtualization concept.</t>
  </si>
  <si>
    <t>Choose the appropriate cloud player</t>
  </si>
  <si>
    <t>Address the core issues of cloud computing such as security, privacy and interoperability</t>
  </si>
  <si>
    <r>
      <rPr>
        <sz val="7"/>
        <color indexed="8"/>
        <rFont val="Times New Roman"/>
        <family val="1"/>
      </rPr>
      <t xml:space="preserve"> </t>
    </r>
    <r>
      <rPr>
        <sz val="12"/>
        <color indexed="8"/>
        <rFont val="Times New Roman"/>
        <family val="1"/>
      </rPr>
      <t>Design Cloud Services</t>
    </r>
  </si>
  <si>
    <t>Set a private cloud</t>
  </si>
  <si>
    <t xml:space="preserve">ADVANCES IN DATA BASE MANAGEMENT SYSTEMS - 16SCS13 </t>
  </si>
  <si>
    <t>Select the appropriate high performance database like parallel and distributed database.</t>
  </si>
  <si>
    <t>Infer and represent the real world data using object oriented database.</t>
  </si>
  <si>
    <r>
      <rPr>
        <sz val="7"/>
        <color indexed="8"/>
        <rFont val="Times New Roman"/>
        <family val="1"/>
      </rPr>
      <t> </t>
    </r>
    <r>
      <rPr>
        <sz val="12"/>
        <color indexed="8"/>
        <rFont val="Times New Roman"/>
        <family val="1"/>
      </rPr>
      <t>Interpret rule set in the database to implement data warehousing of mining</t>
    </r>
  </si>
  <si>
    <t>Discover and design database for recent applications database for better interoperability</t>
  </si>
  <si>
    <t>PROBABILITY STATISTICS AND QUEUING THEORY  - 16SCS14</t>
  </si>
  <si>
    <t>Demonstrate use of probability and characterize probability models using probability mass (density) functions &amp; cumulative distribution functions.</t>
  </si>
  <si>
    <t>Explain the techniques of developing discrete &amp; continuous probability distributions and its applications.</t>
  </si>
  <si>
    <t>Describe a random process in terms of its mean and correlation functions.</t>
  </si>
  <si>
    <t>Outline methods of Hypothesis testing for goodness of fit.</t>
  </si>
  <si>
    <t>Define the terminology &amp;nomenclature appropriate queuing theory and also distinguish various queuing models.</t>
  </si>
  <si>
    <t xml:space="preserve">ADVANCES IN STORAGE AREA NETWORKS    - 16SCS153 </t>
  </si>
  <si>
    <r>
      <rPr>
        <sz val="7"/>
        <color indexed="8"/>
        <rFont val="Times New Roman"/>
        <family val="1"/>
      </rPr>
      <t xml:space="preserve"> </t>
    </r>
    <r>
      <rPr>
        <sz val="12"/>
        <color indexed="8"/>
        <rFont val="Times New Roman"/>
        <family val="1"/>
      </rPr>
      <t>Identify the need for performance evaluation and the metrics used for it.</t>
    </r>
  </si>
  <si>
    <t>Apply the techniques used for data maintenance.</t>
  </si>
  <si>
    <t>Realize strong virtualization concepts.</t>
  </si>
  <si>
    <r>
      <rPr>
        <sz val="7"/>
        <color indexed="8"/>
        <rFont val="Times New Roman"/>
        <family val="1"/>
      </rPr>
      <t xml:space="preserve"> </t>
    </r>
    <r>
      <rPr>
        <sz val="12"/>
        <color indexed="8"/>
        <rFont val="Times New Roman"/>
        <family val="1"/>
      </rPr>
      <t>Develop techniques for evaluating policies for LUN masking, file systems.</t>
    </r>
  </si>
  <si>
    <t xml:space="preserve">OPERATING SYSTEMS AND ADBMS LAB  -16SCS16 </t>
  </si>
  <si>
    <t>Work on the concepts of Software Testing and ADBMS at the practical level</t>
  </si>
  <si>
    <t xml:space="preserve">Compare and pick out the right type of software testing process for any given real world problem </t>
  </si>
  <si>
    <t xml:space="preserve">Carry out the software testing process in efficient way </t>
  </si>
  <si>
    <t xml:space="preserve">Establish a quality environment as specified in standards for developing quality software </t>
  </si>
  <si>
    <t xml:space="preserve">Model and represent the real world data using object oriented database </t>
  </si>
  <si>
    <t>Embed the rules set in the database to implement various features of ADBMS</t>
  </si>
  <si>
    <t>Choose, design and implement recent applications database for better interoperability</t>
  </si>
  <si>
    <t xml:space="preserve"> MANAGING BIG DATA        - 16SCS21</t>
  </si>
  <si>
    <t>Describe big data and use cases from selected business domains</t>
  </si>
  <si>
    <t>Explain NoSQL big data management</t>
  </si>
  <si>
    <t>Install, configure, and run Hadoop and HDFS</t>
  </si>
  <si>
    <t>Perform map-reduce analytics using Hadoop</t>
  </si>
  <si>
    <t>Use Hadoop related tools such as HBase, Cassandra, Pig, and Hive for big data Analytics</t>
  </si>
  <si>
    <t>ADVANCES IN COMPUTER NETWORKS      - 16SCS22</t>
  </si>
  <si>
    <t>List and classify network services, protocols and architectures, explain why they are layered</t>
  </si>
  <si>
    <t>Choose key Internet applications and their protocols, and apply to develop their own applications (e.g. Client Server applications, Web Services) using the sockets API.</t>
  </si>
  <si>
    <t>Explain develop effective communication mechanisms using techniques like connection establishment, queuing theory, recovery Etc.</t>
  </si>
  <si>
    <t>Explain various congestion control techniques</t>
  </si>
  <si>
    <t xml:space="preserve">ADVANCED ALGORITHMS     - 16SCS23 </t>
  </si>
  <si>
    <t>Design and apply iterative and recursive algorithms.</t>
  </si>
  <si>
    <t>Design and implement optimization algorithms in specific applications.</t>
  </si>
  <si>
    <t>Design appropriate shared objects and concurrent objects for applications.</t>
  </si>
  <si>
    <t>INTERNET OF THINGS    - 16SCS24</t>
  </si>
  <si>
    <t>Develop schemes for the applications of IOT in real time scenarios</t>
  </si>
  <si>
    <t>Manage the Internet resources</t>
  </si>
  <si>
    <t>Model the Internet of things to business</t>
  </si>
  <si>
    <t>Understand the practical knowledge through different case studies</t>
  </si>
  <si>
    <t>Understand data sets received through IoT devices and tools used for analysis</t>
  </si>
  <si>
    <t xml:space="preserve">WEB SERVICES -16SCS254 </t>
  </si>
  <si>
    <t>Bind and unbind services in UDDI.</t>
  </si>
  <si>
    <t>Develop WSDL document</t>
  </si>
  <si>
    <t>Implement web service client to call public service.</t>
  </si>
  <si>
    <t>Implement a service and exposing it as public service.</t>
  </si>
  <si>
    <t>MACHINE LEARNING TECHNIQUES  - 16SCS41</t>
  </si>
  <si>
    <t>Choose the learning techniques with this basic knowledge.</t>
  </si>
  <si>
    <t>Apply effectively neural networks and genetic algorithms for appropriate applications.</t>
  </si>
  <si>
    <t>Apply bayesian techniques and derive effectively learning rules.</t>
  </si>
  <si>
    <t>Choose and differentiate reinforcement and analytical learning techniques</t>
  </si>
  <si>
    <r>
      <t xml:space="preserve"> </t>
    </r>
    <r>
      <rPr>
        <b/>
        <sz val="11"/>
        <color indexed="8"/>
        <rFont val="Times New Roman"/>
        <family val="1"/>
      </rPr>
      <t>BUSINESS INTELIGENCE AND ITS APPLICATIONS      16SCS422</t>
    </r>
  </si>
  <si>
    <t>Explain the complete life cycle of BI/Analytical development</t>
  </si>
  <si>
    <t>Illustrate technology and processes associated with Business Intelligence framework</t>
  </si>
  <si>
    <t>Demonstrate a business scenario, identify the metrics, indicators and make recommendations to achieve the business goal.</t>
  </si>
  <si>
    <t>PSO's</t>
  </si>
  <si>
    <t>PO's</t>
  </si>
  <si>
    <t>llustrate different methods of deriving shape functions for various elements.</t>
  </si>
  <si>
    <t>Engineering Chemistry-I 17CHEL17/27</t>
  </si>
  <si>
    <t>Engineering Chemistry-I 17CHE12/22</t>
  </si>
  <si>
    <t>Electrochemical and concentration cells.Classical, modern batteries and fuel cells.</t>
  </si>
  <si>
    <t>Cause and effects of corrosion of metals and control of corrosion. Modification of surface properties of metals to develop resistance to corrosion,wear, tear, impact etc.by electroplating and electroless plating.</t>
  </si>
  <si>
    <t>Production and consumption of energy for industrialization of country and living standards of people. Utiliation of solar energy for diffrent useful forms of energy</t>
  </si>
  <si>
    <t xml:space="preserve">Replacement of convetional materials by polymers for various applications. </t>
  </si>
  <si>
    <t>Boile troubles; sewage treatment and desalination of sea water and over viewing of systhesis, properties and applications of nano materials.</t>
  </si>
  <si>
    <t>Carying out different types of titrations for estimation of concerned in materials using comparatively more quantities of materials involved for good results.</t>
  </si>
  <si>
    <t>Evaluate problems on electric field due to point, linear, volume charges by applying conventional methods or by Gauss law.</t>
  </si>
  <si>
    <t xml:space="preserve">15EC71 - MICROWAVE AND ANTENNAS                                    </t>
  </si>
  <si>
    <t>Describe the use and advantages of microwave transmission</t>
  </si>
  <si>
    <t>Analyze various parameters related to microwave transmission lines and
waveguides</t>
  </si>
  <si>
    <t>Identify microwave devices for several applications</t>
  </si>
  <si>
    <t>Analyze various antenna parameters necessary for building an RF system</t>
  </si>
  <si>
    <t>Recommend various antenna configurations according to the applications</t>
  </si>
  <si>
    <t>Course  Code</t>
  </si>
  <si>
    <t>Engineering Mathematics-I 17MAT11</t>
  </si>
  <si>
    <t>Use partial derivatives to calculate rates of change of multivariate functions.</t>
  </si>
  <si>
    <t>Analyze position, velocity, and acceleration in two or three dimensions using the calculus of vector valued functions.</t>
  </si>
  <si>
    <t>Recognize and solve first-order ordinary differential equations, Newton’s law of cooling</t>
  </si>
  <si>
    <t>Use matrices techniques for solving systems of linear equations in the different areas of Linear Algebra.</t>
  </si>
  <si>
    <t>Engineering Mathematics-II 17MAT21</t>
  </si>
  <si>
    <t>solve differential equations of electrical circuits, forced oscillation of mass spring and elementary heat transfer.</t>
  </si>
  <si>
    <t>solve partial differential equations fluid mechanics, electromagnetic theory and heat transfer</t>
  </si>
  <si>
    <t>Evaluate double and triple integrals to find area , volume, mass and moment of inertia of plane and solid region.</t>
  </si>
  <si>
    <t>Use curl and divergence of a vector valued functions in various applications of electricity, magnetism and fluid flows.</t>
  </si>
  <si>
    <t>Use Laplace transforms to determine general or complete solutions to linear ODE</t>
  </si>
  <si>
    <t>Engineering Mathematics-III 17MAT31</t>
  </si>
  <si>
    <t>Know the use of periodic signals and Fourier series to analyze circuits and system communications.</t>
  </si>
  <si>
    <t>Explain the general linear system theory for continuous-time signals and digital signal processing using the Fourier Transform and z-transform.</t>
  </si>
  <si>
    <t>Employ appropriate numerical methods to solve algebraic and transcendental equations.</t>
  </si>
  <si>
    <t>apply Green's Theorem, Divergence Theorem and Stokes' theorem in various applications in the field of electro-magnetic and gravitational fields and fluid flow problems.</t>
  </si>
  <si>
    <t>Determine the extremals of functionals and solve the simple problems of the calculus of variations.</t>
  </si>
  <si>
    <t>Engineering Mathematics-IV  17MATIV</t>
  </si>
  <si>
    <t xml:space="preserve">Use appropriate single step and multi-step numerical methods to solve first and second  order ordinary differential equations arising in flow data design problems. </t>
  </si>
  <si>
    <t>Explain the idea of analyticity, potential fields residues and poles of complex</t>
  </si>
  <si>
    <t xml:space="preserve">Employ Bessel's functions and Legendre's polynomials for tackling problems arising in continuum mechanics, hydrodynamics and heat conduction. </t>
  </si>
  <si>
    <t>Describe random variables and probability distributions using rigorous statistical methods to analyze problems associated with optimization of digital circuits, information, coding theory and stability analysis of systems.</t>
  </si>
  <si>
    <t>Apply the knowledge of joint probability distributions and Markov chains in attempting</t>
  </si>
  <si>
    <t>Visualize how a hydraulic/pneumatic circuit will work to accomplish the function.</t>
  </si>
  <si>
    <t>Design an appropriate hydraulic or pneumatic circuit or combination circuit like electro-hydraulics, electro-pneumatics for a given application</t>
  </si>
  <si>
    <t>Select and size the different components of the circuit</t>
  </si>
  <si>
    <t xml:space="preserve">Develop a comprehensive circuit diagram by integrating the components selected forthe given application. </t>
  </si>
  <si>
    <t>16MDE11</t>
  </si>
  <si>
    <t xml:space="preserve">Model somes implemathematical models of physical Applications. </t>
  </si>
  <si>
    <t>Find the roots of polynomial sin Science and Engineering problems.</t>
  </si>
  <si>
    <t>Differentiate and integrate a function for a given set of tabulated data,for Engineering Applications</t>
  </si>
  <si>
    <t>16MTP12</t>
  </si>
  <si>
    <t xml:space="preserve">Define the element properties such as shape function and stiffness matrix for the various elements.  </t>
  </si>
  <si>
    <t xml:space="preserve">Formulate element properties for 1D and 2D elements.  </t>
  </si>
  <si>
    <t xml:space="preserve">Develop skill to solve simple Heat Transfer problems using the steps of FEM  </t>
  </si>
  <si>
    <t>16MTP13</t>
  </si>
  <si>
    <t>Students will have a thorough knowledge about the basics of fluid flow, their kinematics and governing 
equations. Knowledge about types of flow, etc.</t>
  </si>
  <si>
    <t>16MTP14</t>
  </si>
  <si>
    <t xml:space="preserve">Students will get an enriched knowledge about the availability and irreversibility associated with the thermodynamic processes,Properties of ideal and real gas mixtures, behavior of pure substances . The basic concepts of combustion, flame propagation and types of flames will also be known.
</t>
  </si>
  <si>
    <t>16MTP151</t>
  </si>
  <si>
    <t xml:space="preserve">Identify the renewable energy sources and their utilization </t>
  </si>
  <si>
    <t xml:space="preserve">Understand the basic concepts of the solar radiation and analyze the solar Thermal systems for their utilization 
</t>
  </si>
  <si>
    <t xml:space="preserve">Understand the principle of working of solar cells and their modern manufacturing techniques &amp; their applications
</t>
  </si>
  <si>
    <t xml:space="preserve">Understand the concepts of the ocean thermal energy conversion systems and  their applications 
</t>
  </si>
  <si>
    <t xml:space="preserve">Understand the energy conversion from wind energy, geothermal energy, biomass, biogas, fuel cells and hydrogen 
</t>
  </si>
  <si>
    <t>16MTP16</t>
  </si>
  <si>
    <t xml:space="preserve">Perform experiments to determine the coefficient of discharge of flow measuring devices.  </t>
  </si>
  <si>
    <t xml:space="preserve">Conduct experiments on hydraulic turbines and pumps to draw characteristics.  </t>
  </si>
  <si>
    <t xml:space="preserve">Test basic performance parameters of hydraulic turbines and pumps and execute the knowledge in real life situations.  </t>
  </si>
  <si>
    <t xml:space="preserve">Identify exhaust emission, factors affecting them and report the remedies. </t>
  </si>
  <si>
    <t xml:space="preserve">Determine the energy flow pattern through the hydraulic machines and  I C Engine </t>
  </si>
  <si>
    <t>Exhibit his competency towards preventive maintenance of IC engines.</t>
  </si>
  <si>
    <t>16MTP21</t>
  </si>
  <si>
    <t xml:space="preserve"> Summarize both the physics and the mathematical treatment of the advanced topics pertaining to the modes of heat transfer.  </t>
  </si>
  <si>
    <t xml:space="preserve">Use principles of heat transfer to develop mathematical models for uniform and non-uniform fins. 
</t>
  </si>
  <si>
    <t xml:space="preserve">Employ mathematical functions and heat conduction charts in tackling two- dimensional and three-dimensional heat conduction problems. 
</t>
  </si>
  <si>
    <t xml:space="preserve">Identify free and forced convection problems involving complex geometries with proper boundary conditions. 
</t>
  </si>
  <si>
    <t xml:space="preserve">Use the concepts of radiation heat transfer for enclosure analysis.  
</t>
  </si>
  <si>
    <t>16MTP22</t>
  </si>
  <si>
    <t xml:space="preserve">Summarize the working principles of Gas and steam turbines nozzle and diffusers. </t>
  </si>
  <si>
    <t xml:space="preserve">Use the principles of thermodynamics to determine the performance of steam and gas turbines. </t>
  </si>
  <si>
    <t xml:space="preserve">Distinguish and demonstrate the working principle and performance of impulse and reaction  turbines </t>
  </si>
  <si>
    <t xml:space="preserve">Explain the  concepts  of axial flow and centrifugal compressors  </t>
  </si>
  <si>
    <t xml:space="preserve">Differentiate axial flow and radial flow gas turbines for their analysis. </t>
  </si>
  <si>
    <t>Identify the various losses associated with the turbines.</t>
  </si>
  <si>
    <t>16MTP23</t>
  </si>
  <si>
    <t xml:space="preserve">Distinguish the various power plant cycle and their working principles. </t>
  </si>
  <si>
    <t xml:space="preserve">Explain combustion phenomenon of different type of fuels and energy associated. </t>
  </si>
  <si>
    <t>Demonstrate the working principles of different components of power plant.</t>
  </si>
  <si>
    <t>Explain the  concepts  of power generation by nuclear power plant.</t>
  </si>
  <si>
    <t xml:space="preserve">Identify the design parameters and economics of power plant. </t>
  </si>
  <si>
    <t>16MTP24</t>
  </si>
  <si>
    <t>Distinguish different Fuel-air and actual cycles.</t>
  </si>
  <si>
    <t>Demonstrate  the different types of injection and carburetor systems</t>
  </si>
  <si>
    <t>Formulate the flow and combustion phenomenon for modeling</t>
  </si>
  <si>
    <t>Identify the various types of emissions ,noise and their control systems</t>
  </si>
  <si>
    <t xml:space="preserve">Recommend the suitable alternative fuel for IC Engine. </t>
  </si>
  <si>
    <t>16MTP252</t>
  </si>
  <si>
    <t>Explain about the availability and usage of conventional fuels for IC engines.</t>
  </si>
  <si>
    <t>Identify possible alternative fuels for IC engines.</t>
  </si>
  <si>
    <t>Demonstrate the  use of alternative fuels for different types of engines</t>
  </si>
  <si>
    <t xml:space="preserve">Assess the environmental impact standards and procedures of using alternate fuels. </t>
  </si>
  <si>
    <t>16MTP41</t>
  </si>
  <si>
    <t xml:space="preserve">Understand the physics and the mathematical treatment of typical heat exchangers. </t>
  </si>
  <si>
    <t xml:space="preserve">Employ LMTD and Effectiveness methods in the design of heat exchangers and  analyze the importance of LMTD approach over AMTD approach. </t>
  </si>
  <si>
    <t xml:space="preserve">Examine the performance of double-pipe counter flow (hair-pin) heat exchangers. </t>
  </si>
  <si>
    <t xml:space="preserve">Design and analyze the shell and tube heat exchanger. </t>
  </si>
  <si>
    <t xml:space="preserve">Understand the fundamental, physical and mathematical aspects of boiling   and condensation.  </t>
  </si>
  <si>
    <t xml:space="preserve">Classify cooling towers and explain their technical features. </t>
  </si>
  <si>
    <t>16MTP422</t>
  </si>
  <si>
    <t>Understand the Engine inlet and exhaust flow systems</t>
  </si>
  <si>
    <t>Explain the phynomenon of I C Engine combustion and their pollutant formation</t>
  </si>
  <si>
    <t>Distinguish different combustion models of I C Engines.</t>
  </si>
  <si>
    <t>Explain the emission norms and their controlling measures.</t>
  </si>
  <si>
    <r>
      <t xml:space="preserve">Identify </t>
    </r>
    <r>
      <rPr>
        <sz val="12"/>
        <color theme="1"/>
        <rFont val="Times New Roman"/>
        <family val="1"/>
      </rPr>
      <t>and calculate the key fluid properties used in the analysis of fluid behavior.</t>
    </r>
  </si>
  <si>
    <r>
      <t>A</t>
    </r>
    <r>
      <rPr>
        <sz val="11"/>
        <color theme="1"/>
        <rFont val="Times New Roman"/>
        <family val="1"/>
      </rPr>
      <t>pply the knowledge of fluid statics, kinematics and dynamics while addressing problems of mechanical and chemical engineering</t>
    </r>
  </si>
  <si>
    <t xml:space="preserve"> Compute temperature distribution in steady-state and unsteady-state heat conduction</t>
  </si>
  <si>
    <t>Comprehend software systems or parts of software systems.</t>
  </si>
  <si>
    <t>DESIGN AND ANALYSIS OF ALGORITHMS  - 15CS43</t>
  </si>
  <si>
    <r>
      <t xml:space="preserve">Develop simple GUI int erfaces for a computer program to interact with users, and to </t>
    </r>
    <r>
      <rPr>
        <b/>
        <sz val="12"/>
        <rFont val="Times New Roman"/>
        <family val="1"/>
      </rPr>
      <t xml:space="preserve">comprehend </t>
    </r>
    <r>
      <rPr>
        <sz val="12"/>
        <rFont val="Times New Roman"/>
        <family val="1"/>
      </rPr>
      <t>the event-based GUI handling principles using Applets and swings.</t>
    </r>
  </si>
  <si>
    <t>MICROPROCESSOR AND MICROCONTROLLER LABORATORY   - 15CSL48</t>
  </si>
  <si>
    <t>MANAGEMENT AND ENTREPRENEURSHIP FOR IT INDUSTRY  - 15CS51</t>
  </si>
  <si>
    <t>MACHINE LEARNING - 15CS73</t>
  </si>
  <si>
    <t>INFORMATION AND NETWORK SECURITY - 15CS743</t>
  </si>
  <si>
    <t>Sub: STORAGE AREA NETWORKS - 15CS753</t>
  </si>
  <si>
    <t>MICROPROCESSORS AND MICROCONTROLLERS  - 15CS44</t>
  </si>
  <si>
    <t>OBJECT ORIENTED CONCEPTS  - 15CS45</t>
  </si>
  <si>
    <t xml:space="preserve">Achieve  Knowledge  of  design  and  development  of  C  problem  solving skills
</t>
  </si>
  <si>
    <t xml:space="preserve">Understand the basic principles of Programming in C language  </t>
  </si>
  <si>
    <t>Design and develop modular programming skills.</t>
  </si>
  <si>
    <t xml:space="preserve">Effective utilization of memory using pointer technology </t>
  </si>
  <si>
    <t>Understands the basic concepts of pointers and data structures.</t>
  </si>
  <si>
    <t>PROGRAMMING IN C AND DATA STRUCTURES   - 15PCD13/23</t>
  </si>
  <si>
    <t>COMPUTER PROGRAMMING LABORATORY  - 15CPL 16/26</t>
  </si>
  <si>
    <t>ANALOG AND DIGITAL ELECTRONICS -15CS32</t>
  </si>
  <si>
    <t>DATA STRUCTURES AND APPLICATIONS  - 15CS33</t>
  </si>
  <si>
    <t>COMPUTER ORGANIZATION -15CS34</t>
  </si>
  <si>
    <t>UNIX SHELL PROGRAMMING - 15CS35</t>
  </si>
  <si>
    <t>ANALOG AND DIGITAL ELECTRONICS LABORATORY - 15CSL37</t>
  </si>
  <si>
    <t>DATA STRUCTURES LABORATORY -  15CSL38</t>
  </si>
  <si>
    <t>M.TECH  STRUCTURAL ENGINEERING</t>
  </si>
  <si>
    <t>M.TECH COMPUTER SCIENCE AND ENGINEERING</t>
  </si>
  <si>
    <t>COURSE NAME AND CODE</t>
  </si>
  <si>
    <t>M.TECH THERMAL POWER ENGINEERING</t>
  </si>
</sst>
</file>

<file path=xl/styles.xml><?xml version="1.0" encoding="utf-8"?>
<styleSheet xmlns="http://schemas.openxmlformats.org/spreadsheetml/2006/main">
  <numFmts count="4">
    <numFmt numFmtId="164" formatCode="_-* #,##0.00_-;\-* #,##0.00_-;_-* &quot;-&quot;??_-;_-@_-"/>
    <numFmt numFmtId="165" formatCode="_(* #,##0.00_);_(* \(#,##0.00\);_(* &quot;-&quot;??_);_(@_)"/>
    <numFmt numFmtId="166" formatCode="0.0"/>
    <numFmt numFmtId="167" formatCode="0.00;[Red]0.00"/>
  </numFmts>
  <fonts count="44">
    <font>
      <sz val="11"/>
      <color theme="1"/>
      <name val="Calibri"/>
      <family val="2"/>
      <scheme val="minor"/>
    </font>
    <font>
      <sz val="12"/>
      <color theme="1"/>
      <name val="Times New Roman"/>
      <family val="1"/>
    </font>
    <font>
      <b/>
      <sz val="12"/>
      <color theme="1"/>
      <name val="Times New Roman"/>
      <family val="1"/>
    </font>
    <font>
      <sz val="11"/>
      <color theme="1"/>
      <name val="Times New Roman"/>
      <family val="1"/>
    </font>
    <font>
      <b/>
      <sz val="12"/>
      <color rgb="FF000000"/>
      <name val="Times New Roman"/>
      <family val="1"/>
    </font>
    <font>
      <b/>
      <sz val="11"/>
      <name val="Times New Roman"/>
      <family val="1"/>
    </font>
    <font>
      <b/>
      <sz val="14"/>
      <color theme="1"/>
      <name val="Times New Roman"/>
      <family val="1"/>
    </font>
    <font>
      <b/>
      <sz val="11"/>
      <color theme="1"/>
      <name val="Times New Roman"/>
      <family val="1"/>
    </font>
    <font>
      <sz val="12"/>
      <color rgb="FF000000"/>
      <name val="Times New Roman"/>
      <family val="1"/>
    </font>
    <font>
      <sz val="11"/>
      <color rgb="FF000000"/>
      <name val="Calibri"/>
      <family val="2"/>
    </font>
    <font>
      <sz val="12"/>
      <color rgb="FF333333"/>
      <name val="Times New Roman"/>
      <family val="1"/>
    </font>
    <font>
      <sz val="12"/>
      <name val="Times New Roman"/>
      <family val="1"/>
    </font>
    <font>
      <sz val="11"/>
      <name val="Times New Roman"/>
      <family val="1"/>
    </font>
    <font>
      <b/>
      <i/>
      <sz val="11"/>
      <color theme="1"/>
      <name val="Times New Roman"/>
      <family val="1"/>
    </font>
    <font>
      <sz val="11"/>
      <color rgb="FF000000"/>
      <name val="Times New Roman"/>
      <family val="1"/>
    </font>
    <font>
      <sz val="11"/>
      <color rgb="FF00000A"/>
      <name val="Times New Roman"/>
      <family val="1"/>
    </font>
    <font>
      <b/>
      <sz val="11"/>
      <color rgb="FF000000"/>
      <name val="Times New Roman"/>
      <family val="1"/>
    </font>
    <font>
      <sz val="10.5"/>
      <color theme="1"/>
      <name val="Times New Roman"/>
      <family val="1"/>
    </font>
    <font>
      <sz val="12"/>
      <color theme="1"/>
      <name val="Calibri"/>
      <family val="2"/>
      <scheme val="minor"/>
    </font>
    <font>
      <sz val="12"/>
      <color indexed="8"/>
      <name val="Times New Roman"/>
      <family val="1"/>
    </font>
    <font>
      <b/>
      <sz val="12"/>
      <color theme="1"/>
      <name val="Calibri"/>
      <family val="2"/>
      <scheme val="minor"/>
    </font>
    <font>
      <b/>
      <sz val="11"/>
      <color theme="1"/>
      <name val="Calibri"/>
      <family val="2"/>
      <scheme val="minor"/>
    </font>
    <font>
      <sz val="11"/>
      <name val="Calibri"/>
      <family val="2"/>
      <scheme val="minor"/>
    </font>
    <font>
      <sz val="12"/>
      <color rgb="FF030303"/>
      <name val="Times New Roman"/>
      <family val="1"/>
    </font>
    <font>
      <b/>
      <sz val="12"/>
      <color rgb="FF030303"/>
      <name val="Times New Roman"/>
      <family val="1"/>
    </font>
    <font>
      <sz val="10"/>
      <color theme="1"/>
      <name val="Times New Roman"/>
      <family val="1"/>
    </font>
    <font>
      <sz val="11"/>
      <color theme="1"/>
      <name val="Calibri"/>
      <family val="2"/>
      <scheme val="minor"/>
    </font>
    <font>
      <sz val="12"/>
      <color theme="1"/>
      <name val="Cambria"/>
      <family val="1"/>
      <scheme val="major"/>
    </font>
    <font>
      <b/>
      <i/>
      <sz val="12"/>
      <color theme="1"/>
      <name val="Times New Roman"/>
      <family val="1"/>
    </font>
    <font>
      <sz val="11.5"/>
      <color theme="1"/>
      <name val="Times New Roman"/>
      <family val="1"/>
    </font>
    <font>
      <i/>
      <sz val="12"/>
      <color theme="1"/>
      <name val="Times New Roman"/>
      <family val="1"/>
    </font>
    <font>
      <sz val="11.5"/>
      <color rgb="FF000000"/>
      <name val="Times New Roman"/>
      <family val="1"/>
    </font>
    <font>
      <sz val="7"/>
      <color theme="1"/>
      <name val="Times New Roman"/>
      <family val="1"/>
    </font>
    <font>
      <b/>
      <sz val="9"/>
      <color indexed="81"/>
      <name val="Tahoma"/>
      <family val="2"/>
    </font>
    <font>
      <b/>
      <sz val="12"/>
      <color theme="1"/>
      <name val="Cambria"/>
      <family val="1"/>
      <scheme val="major"/>
    </font>
    <font>
      <sz val="7"/>
      <color indexed="8"/>
      <name val="Times New Roman"/>
      <family val="1"/>
    </font>
    <font>
      <b/>
      <sz val="11"/>
      <color indexed="8"/>
      <name val="Times New Roman"/>
      <family val="1"/>
    </font>
    <font>
      <i/>
      <sz val="11"/>
      <color theme="1"/>
      <name val="Times New Roman"/>
      <family val="1"/>
    </font>
    <font>
      <b/>
      <i/>
      <sz val="11"/>
      <name val="Times New Roman"/>
      <family val="1"/>
    </font>
    <font>
      <b/>
      <i/>
      <sz val="12"/>
      <name val="Times New Roman"/>
      <family val="1"/>
    </font>
    <font>
      <b/>
      <sz val="12"/>
      <name val="Times New Roman"/>
      <family val="1"/>
    </font>
    <font>
      <b/>
      <sz val="14"/>
      <name val="Times New Roman"/>
      <family val="1"/>
    </font>
    <font>
      <b/>
      <sz val="11.5"/>
      <name val="Times New Roman"/>
      <family val="1"/>
    </font>
    <font>
      <b/>
      <sz val="16"/>
      <color rgb="FF000000"/>
      <name val="Times New Roman"/>
      <family val="1"/>
    </font>
  </fonts>
  <fills count="13">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C000"/>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rgb="FF000000"/>
      </right>
      <top style="thin">
        <color rgb="FF000000"/>
      </top>
      <bottom style="thin">
        <color rgb="FF000000"/>
      </bottom>
      <diagonal/>
    </border>
  </borders>
  <cellStyleXfs count="5">
    <xf numFmtId="0" fontId="0" fillId="0" borderId="0"/>
    <xf numFmtId="0" fontId="9" fillId="0" borderId="0"/>
    <xf numFmtId="0" fontId="9" fillId="0" borderId="0"/>
    <xf numFmtId="0" fontId="9" fillId="0" borderId="0"/>
    <xf numFmtId="164" fontId="26" fillId="0" borderId="0" applyFont="0" applyFill="0" applyBorder="0" applyAlignment="0" applyProtection="0"/>
  </cellStyleXfs>
  <cellXfs count="364">
    <xf numFmtId="0" fontId="0" fillId="0" borderId="0" xfId="0"/>
    <xf numFmtId="0" fontId="2" fillId="0" borderId="1" xfId="0" applyFont="1" applyBorder="1" applyAlignment="1"/>
    <xf numFmtId="0" fontId="2" fillId="0" borderId="1" xfId="0" applyFont="1" applyFill="1" applyBorder="1" applyAlignment="1"/>
    <xf numFmtId="0" fontId="1" fillId="0" borderId="1" xfId="0" applyFont="1" applyBorder="1" applyAlignment="1">
      <alignment wrapText="1"/>
    </xf>
    <xf numFmtId="0" fontId="1" fillId="0" borderId="1" xfId="0" applyFont="1" applyBorder="1" applyAlignment="1"/>
    <xf numFmtId="0" fontId="1" fillId="0" borderId="1" xfId="0" applyFont="1" applyBorder="1" applyAlignment="1">
      <alignment vertical="center" wrapText="1"/>
    </xf>
    <xf numFmtId="0" fontId="3" fillId="0" borderId="1" xfId="0" applyFont="1" applyBorder="1" applyAlignment="1">
      <alignment vertical="center" wrapText="1"/>
    </xf>
    <xf numFmtId="0" fontId="0" fillId="0" borderId="1" xfId="0" applyBorder="1"/>
    <xf numFmtId="0" fontId="2" fillId="0" borderId="1" xfId="0" applyFont="1" applyBorder="1" applyAlignment="1">
      <alignment vertical="center" wrapText="1"/>
    </xf>
    <xf numFmtId="0" fontId="2" fillId="0" borderId="1" xfId="0" applyFont="1" applyBorder="1" applyAlignment="1">
      <alignment wrapText="1"/>
    </xf>
    <xf numFmtId="0" fontId="2" fillId="0" borderId="1" xfId="0" applyFont="1" applyFill="1" applyBorder="1" applyAlignment="1">
      <alignment wrapText="1"/>
    </xf>
    <xf numFmtId="0" fontId="0" fillId="0" borderId="1" xfId="0" applyBorder="1" applyAlignment="1">
      <alignment vertical="center" wrapText="1"/>
    </xf>
    <xf numFmtId="0" fontId="0" fillId="0" borderId="1" xfId="0" applyBorder="1" applyAlignment="1">
      <alignment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7" fillId="0" borderId="1" xfId="0" applyFont="1" applyBorder="1" applyAlignment="1">
      <alignment wrapText="1"/>
    </xf>
    <xf numFmtId="0" fontId="4" fillId="0" borderId="1" xfId="0" applyFont="1" applyBorder="1" applyAlignment="1">
      <alignment wrapText="1"/>
    </xf>
    <xf numFmtId="0" fontId="1" fillId="0" borderId="1" xfId="0" applyFont="1" applyBorder="1" applyAlignment="1">
      <alignment horizontal="justify"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vertical="center" wrapText="1"/>
    </xf>
    <xf numFmtId="0" fontId="3" fillId="0" borderId="0" xfId="0" applyFont="1" applyAlignment="1">
      <alignment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1" fillId="0" borderId="1" xfId="0" applyFont="1" applyBorder="1" applyAlignment="1">
      <alignment horizontal="left" vertical="top"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left" vertical="top" wrapText="1"/>
    </xf>
    <xf numFmtId="0" fontId="1" fillId="0" borderId="2"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0" fillId="0" borderId="0" xfId="0" applyAlignment="1"/>
    <xf numFmtId="0" fontId="1" fillId="0" borderId="0" xfId="0" applyFont="1" applyAlignment="1">
      <alignment horizontal="left" wrapText="1"/>
    </xf>
    <xf numFmtId="0" fontId="2" fillId="0" borderId="1" xfId="0" applyFont="1" applyBorder="1" applyAlignment="1">
      <alignment horizontal="left" vertical="top" wrapText="1"/>
    </xf>
    <xf numFmtId="0" fontId="0" fillId="0" borderId="0" xfId="0" applyAlignment="1">
      <alignment vertic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3" fillId="0" borderId="1" xfId="0" applyFont="1" applyBorder="1" applyAlignment="1">
      <alignment vertical="center"/>
    </xf>
    <xf numFmtId="0" fontId="1" fillId="0"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top" wrapText="1"/>
    </xf>
    <xf numFmtId="0" fontId="7" fillId="0" borderId="0" xfId="0" applyFont="1"/>
    <xf numFmtId="0" fontId="7" fillId="0" borderId="1" xfId="0" applyFont="1" applyBorder="1" applyAlignment="1">
      <alignment horizontal="center" wrapText="1"/>
    </xf>
    <xf numFmtId="0" fontId="7" fillId="0" borderId="1" xfId="0" applyFont="1" applyFill="1" applyBorder="1" applyAlignment="1">
      <alignment horizontal="center" wrapText="1"/>
    </xf>
    <xf numFmtId="0" fontId="3" fillId="0" borderId="1" xfId="0" applyFont="1" applyBorder="1" applyAlignment="1">
      <alignment wrapText="1"/>
    </xf>
    <xf numFmtId="0" fontId="12" fillId="0" borderId="1" xfId="0" applyFont="1" applyBorder="1" applyAlignment="1">
      <alignment horizontal="center" wrapText="1"/>
    </xf>
    <xf numFmtId="0" fontId="12" fillId="0" borderId="1" xfId="0" applyFont="1" applyFill="1" applyBorder="1" applyAlignment="1">
      <alignment horizontal="center" wrapText="1"/>
    </xf>
    <xf numFmtId="0" fontId="3" fillId="0" borderId="0" xfId="0" applyFont="1"/>
    <xf numFmtId="0" fontId="3" fillId="0" borderId="1" xfId="0" applyFont="1" applyBorder="1"/>
    <xf numFmtId="166" fontId="7" fillId="0" borderId="1" xfId="0" applyNumberFormat="1" applyFont="1" applyBorder="1" applyAlignment="1">
      <alignment horizontal="center"/>
    </xf>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Alignment="1">
      <alignment horizontal="left"/>
    </xf>
    <xf numFmtId="166" fontId="7" fillId="0" borderId="1" xfId="0" applyNumberFormat="1" applyFont="1" applyBorder="1" applyAlignment="1">
      <alignment horizontal="center" vertical="center" wrapText="1"/>
    </xf>
    <xf numFmtId="0" fontId="3" fillId="0" borderId="0" xfId="0" applyFont="1" applyAlignment="1">
      <alignment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2" fontId="7" fillId="0" borderId="1" xfId="0" applyNumberFormat="1" applyFont="1" applyBorder="1" applyAlignment="1">
      <alignment horizontal="center"/>
    </xf>
    <xf numFmtId="0" fontId="3" fillId="0" borderId="0" xfId="0" applyFont="1" applyAlignment="1">
      <alignment horizontal="center"/>
    </xf>
    <xf numFmtId="1" fontId="2" fillId="0" borderId="1" xfId="0" applyNumberFormat="1" applyFont="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vertical="center"/>
    </xf>
    <xf numFmtId="0" fontId="1" fillId="0" borderId="1" xfId="0" applyFont="1" applyBorder="1" applyAlignment="1">
      <alignment horizontal="center" wrapText="1"/>
    </xf>
    <xf numFmtId="0" fontId="2"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xf numFmtId="1" fontId="3" fillId="0" borderId="1" xfId="0" applyNumberFormat="1" applyFont="1" applyBorder="1" applyAlignment="1">
      <alignment horizontal="center"/>
    </xf>
    <xf numFmtId="1" fontId="2"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1" fontId="17"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1" fontId="3"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1" fontId="1" fillId="0" borderId="1" xfId="0" applyNumberFormat="1" applyFont="1" applyFill="1" applyBorder="1" applyAlignment="1">
      <alignment horizontal="center" vertical="center" wrapText="1"/>
    </xf>
    <xf numFmtId="0" fontId="2" fillId="0" borderId="1" xfId="0" applyFont="1" applyBorder="1"/>
    <xf numFmtId="1" fontId="2" fillId="0" borderId="1" xfId="0" applyNumberFormat="1" applyFont="1" applyBorder="1" applyAlignment="1">
      <alignment horizontal="center"/>
    </xf>
    <xf numFmtId="1" fontId="2" fillId="0" borderId="1" xfId="0" applyNumberFormat="1" applyFont="1" applyBorder="1" applyAlignment="1">
      <alignment horizontal="center" wrapText="1"/>
    </xf>
    <xf numFmtId="2" fontId="2"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8" fillId="0" borderId="1" xfId="0" applyFont="1" applyBorder="1" applyAlignment="1">
      <alignment vertical="center"/>
    </xf>
    <xf numFmtId="0" fontId="2" fillId="0" borderId="1" xfId="0" applyFont="1" applyBorder="1" applyAlignment="1">
      <alignment horizontal="justify" vertical="center"/>
    </xf>
    <xf numFmtId="167" fontId="7" fillId="0" borderId="1" xfId="0" applyNumberFormat="1" applyFont="1" applyBorder="1" applyAlignment="1">
      <alignment horizontal="center"/>
    </xf>
    <xf numFmtId="1" fontId="1" fillId="0" borderId="3" xfId="0" applyNumberFormat="1" applyFont="1" applyFill="1" applyBorder="1" applyAlignment="1">
      <alignment horizontal="center" vertical="center" wrapText="1"/>
    </xf>
    <xf numFmtId="0" fontId="18" fillId="0" borderId="1" xfId="0" applyFont="1" applyBorder="1" applyAlignment="1">
      <alignment horizontal="center" vertical="center"/>
    </xf>
    <xf numFmtId="0" fontId="20" fillId="0" borderId="1" xfId="0" applyFont="1" applyBorder="1" applyAlignment="1">
      <alignment horizontal="center" vertical="center" wrapText="1"/>
    </xf>
    <xf numFmtId="0" fontId="7" fillId="0" borderId="1" xfId="0" applyFont="1" applyBorder="1" applyAlignment="1">
      <alignment vertical="center"/>
    </xf>
    <xf numFmtId="0" fontId="0" fillId="0" borderId="1" xfId="0" applyBorder="1" applyAlignment="1">
      <alignment horizontal="center"/>
    </xf>
    <xf numFmtId="0" fontId="22" fillId="0" borderId="1" xfId="0" applyFont="1" applyBorder="1" applyAlignment="1">
      <alignment horizontal="center"/>
    </xf>
    <xf numFmtId="0" fontId="3" fillId="0" borderId="5" xfId="0" applyFont="1" applyBorder="1" applyAlignment="1">
      <alignment wrapText="1"/>
    </xf>
    <xf numFmtId="0" fontId="22" fillId="0" borderId="5" xfId="0" applyFont="1" applyBorder="1" applyAlignment="1">
      <alignment horizontal="center"/>
    </xf>
    <xf numFmtId="0" fontId="7" fillId="0" borderId="1" xfId="0" applyFont="1" applyBorder="1" applyAlignment="1">
      <alignment horizontal="right"/>
    </xf>
    <xf numFmtId="0" fontId="23" fillId="0" borderId="1" xfId="0" applyFont="1" applyBorder="1" applyAlignment="1">
      <alignment vertical="center" wrapText="1"/>
    </xf>
    <xf numFmtId="0" fontId="2" fillId="0" borderId="1" xfId="0" applyFont="1" applyFill="1" applyBorder="1" applyAlignment="1">
      <alignment vertical="center" wrapText="1"/>
    </xf>
    <xf numFmtId="0" fontId="24" fillId="0" borderId="1" xfId="0" applyFont="1" applyBorder="1" applyAlignment="1">
      <alignment vertical="center" wrapText="1"/>
    </xf>
    <xf numFmtId="0" fontId="1" fillId="0" borderId="0" xfId="0" applyFont="1"/>
    <xf numFmtId="0" fontId="25" fillId="0" borderId="1" xfId="0" applyFont="1" applyBorder="1" applyAlignment="1">
      <alignment horizontal="left" vertical="top" wrapText="1"/>
    </xf>
    <xf numFmtId="0" fontId="1" fillId="0" borderId="1" xfId="0" applyFont="1" applyBorder="1" applyAlignment="1">
      <alignment horizontal="justify"/>
    </xf>
    <xf numFmtId="0" fontId="1" fillId="0" borderId="1" xfId="0" applyFont="1" applyBorder="1" applyAlignment="1">
      <alignment horizontal="left"/>
    </xf>
    <xf numFmtId="0" fontId="1" fillId="0" borderId="1" xfId="0" applyFont="1" applyBorder="1" applyAlignment="1">
      <alignment horizontal="left" wrapText="1"/>
    </xf>
    <xf numFmtId="0" fontId="7" fillId="0" borderId="0" xfId="0" applyFont="1" applyAlignment="1">
      <alignment horizontal="center" vertical="center"/>
    </xf>
    <xf numFmtId="0" fontId="29" fillId="0" borderId="1" xfId="0" applyFont="1" applyBorder="1" applyAlignment="1">
      <alignment vertical="center"/>
    </xf>
    <xf numFmtId="0" fontId="29" fillId="0" borderId="1" xfId="0" applyFont="1" applyBorder="1" applyAlignment="1">
      <alignment vertical="center" wrapText="1"/>
    </xf>
    <xf numFmtId="0" fontId="30" fillId="0" borderId="1" xfId="0" applyFont="1" applyBorder="1" applyAlignment="1">
      <alignment horizontal="center" vertical="center" wrapText="1"/>
    </xf>
    <xf numFmtId="0" fontId="2" fillId="0" borderId="0" xfId="0" applyFont="1" applyAlignment="1">
      <alignment horizontal="center"/>
    </xf>
    <xf numFmtId="0" fontId="29" fillId="0" borderId="1" xfId="0" applyFont="1" applyBorder="1"/>
    <xf numFmtId="0" fontId="29" fillId="0" borderId="1" xfId="0" applyFont="1" applyBorder="1" applyAlignment="1">
      <alignment horizontal="left" wrapText="1"/>
    </xf>
    <xf numFmtId="0" fontId="29" fillId="0" borderId="1" xfId="0" applyFont="1" applyBorder="1" applyAlignment="1">
      <alignment wrapText="1"/>
    </xf>
    <xf numFmtId="0" fontId="29" fillId="0" borderId="1" xfId="0" applyFont="1" applyBorder="1" applyAlignment="1">
      <alignment horizontal="left" vertical="center" wrapText="1"/>
    </xf>
    <xf numFmtId="0" fontId="13" fillId="0" borderId="1" xfId="0" applyFont="1" applyBorder="1" applyAlignment="1">
      <alignment horizontal="center" vertical="center" wrapText="1"/>
    </xf>
    <xf numFmtId="0" fontId="7" fillId="0" borderId="0" xfId="0" applyFont="1" applyAlignment="1">
      <alignment horizontal="center"/>
    </xf>
    <xf numFmtId="0" fontId="29" fillId="0" borderId="0" xfId="0" applyFont="1"/>
    <xf numFmtId="0" fontId="29" fillId="0" borderId="1" xfId="0" applyFont="1" applyBorder="1" applyAlignment="1">
      <alignment horizontal="left"/>
    </xf>
    <xf numFmtId="0" fontId="1" fillId="0" borderId="0" xfId="0" applyFont="1" applyAlignment="1">
      <alignment horizontal="left"/>
    </xf>
    <xf numFmtId="0" fontId="29" fillId="0" borderId="0" xfId="0" applyFont="1" applyAlignment="1">
      <alignment horizontal="left" wrapText="1"/>
    </xf>
    <xf numFmtId="0" fontId="29" fillId="0" borderId="0" xfId="0" applyFont="1" applyAlignment="1">
      <alignment wrapText="1"/>
    </xf>
    <xf numFmtId="0" fontId="0" fillId="0" borderId="1" xfId="0" applyBorder="1" applyAlignment="1">
      <alignment horizontal="center" vertical="center"/>
    </xf>
    <xf numFmtId="0" fontId="31" fillId="0" borderId="0" xfId="0" applyFont="1" applyAlignment="1">
      <alignment horizontal="left"/>
    </xf>
    <xf numFmtId="0" fontId="31" fillId="0" borderId="0" xfId="0" applyFont="1"/>
    <xf numFmtId="0" fontId="1" fillId="0" borderId="0" xfId="0" applyFont="1" applyAlignment="1"/>
    <xf numFmtId="0" fontId="1" fillId="0" borderId="0" xfId="0" applyFont="1" applyBorder="1" applyAlignment="1">
      <alignment horizontal="left" wrapText="1"/>
    </xf>
    <xf numFmtId="0" fontId="1" fillId="0" borderId="1" xfId="0" applyFont="1" applyBorder="1" applyAlignment="1">
      <alignment horizontal="left" indent="1"/>
    </xf>
    <xf numFmtId="0" fontId="1" fillId="0" borderId="1" xfId="0" applyFont="1" applyBorder="1" applyAlignment="1">
      <alignment horizontal="left" wrapText="1" indent="1"/>
    </xf>
    <xf numFmtId="0" fontId="2" fillId="0" borderId="8" xfId="0" applyFont="1" applyBorder="1" applyAlignment="1">
      <alignment horizontal="center" wrapText="1"/>
    </xf>
    <xf numFmtId="0" fontId="1" fillId="0" borderId="0" xfId="0" applyFont="1" applyAlignment="1">
      <alignment horizontal="left" indent="1"/>
    </xf>
    <xf numFmtId="0" fontId="13" fillId="0" borderId="1" xfId="0" applyFont="1" applyBorder="1" applyAlignment="1">
      <alignment horizontal="center" vertical="center"/>
    </xf>
    <xf numFmtId="0" fontId="2" fillId="0" borderId="8" xfId="0" applyFont="1" applyBorder="1" applyAlignment="1">
      <alignment horizontal="center" vertical="center" wrapText="1"/>
    </xf>
    <xf numFmtId="0" fontId="0" fillId="0" borderId="0" xfId="0" applyAlignment="1">
      <alignment wrapText="1"/>
    </xf>
    <xf numFmtId="0" fontId="27" fillId="0" borderId="1" xfId="0" applyFont="1" applyBorder="1" applyAlignment="1">
      <alignment horizontal="left" vertical="top" wrapText="1"/>
    </xf>
    <xf numFmtId="0" fontId="34" fillId="0" borderId="1" xfId="0" applyFont="1" applyBorder="1" applyAlignment="1">
      <alignment horizontal="left" vertical="top" wrapText="1"/>
    </xf>
    <xf numFmtId="0" fontId="7" fillId="0" borderId="1" xfId="0" applyFont="1" applyBorder="1" applyAlignment="1">
      <alignment vertical="center" wrapText="1"/>
    </xf>
    <xf numFmtId="0" fontId="0" fillId="0" borderId="11" xfId="0" applyBorder="1" applyAlignment="1"/>
    <xf numFmtId="0" fontId="2" fillId="0" borderId="7" xfId="0" applyFont="1" applyBorder="1" applyAlignment="1">
      <alignment horizontal="center"/>
    </xf>
    <xf numFmtId="0" fontId="34" fillId="0" borderId="6" xfId="0" applyFont="1" applyBorder="1" applyAlignment="1">
      <alignment vertical="top" wrapText="1"/>
    </xf>
    <xf numFmtId="0" fontId="27" fillId="0" borderId="3" xfId="0" applyFont="1" applyFill="1" applyBorder="1" applyAlignment="1">
      <alignment horizontal="left" vertical="top" wrapText="1"/>
    </xf>
    <xf numFmtId="0" fontId="8" fillId="0" borderId="1" xfId="0" applyFont="1" applyBorder="1" applyAlignment="1">
      <alignment wrapText="1"/>
    </xf>
    <xf numFmtId="0" fontId="8" fillId="0" borderId="1" xfId="0" applyFont="1" applyBorder="1" applyAlignment="1">
      <alignment horizontal="left" vertical="center" wrapText="1"/>
    </xf>
    <xf numFmtId="0" fontId="3" fillId="0" borderId="6" xfId="0" applyFont="1" applyBorder="1" applyAlignment="1">
      <alignment wrapText="1"/>
    </xf>
    <xf numFmtId="0" fontId="3" fillId="0" borderId="6" xfId="0" applyFont="1" applyBorder="1"/>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left"/>
    </xf>
    <xf numFmtId="0" fontId="27" fillId="0" borderId="6" xfId="0" applyFont="1" applyBorder="1" applyAlignment="1">
      <alignment horizontal="left" vertical="top" wrapText="1"/>
    </xf>
    <xf numFmtId="0" fontId="21" fillId="0" borderId="0" xfId="0" applyFont="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66" fontId="7" fillId="0" borderId="1" xfId="0" applyNumberFormat="1" applyFont="1" applyBorder="1" applyAlignment="1">
      <alignment horizontal="center" vertical="center"/>
    </xf>
    <xf numFmtId="0" fontId="0" fillId="0" borderId="8" xfId="0" applyBorder="1"/>
    <xf numFmtId="0" fontId="0" fillId="0" borderId="1" xfId="0" applyFont="1" applyBorder="1" applyAlignment="1">
      <alignment horizontal="left" vertical="center" wrapText="1"/>
    </xf>
    <xf numFmtId="0" fontId="0" fillId="0" borderId="1" xfId="0" applyFont="1" applyBorder="1" applyAlignment="1">
      <alignment horizontal="left" vertical="top" wrapText="1"/>
    </xf>
    <xf numFmtId="167" fontId="1" fillId="0" borderId="1" xfId="0" applyNumberFormat="1" applyFont="1" applyBorder="1" applyAlignment="1">
      <alignment wrapText="1"/>
    </xf>
    <xf numFmtId="167" fontId="2" fillId="0" borderId="1" xfId="0" applyNumberFormat="1" applyFont="1" applyBorder="1" applyAlignment="1">
      <alignment horizontal="center" vertical="center"/>
    </xf>
    <xf numFmtId="167" fontId="2"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0" fontId="8" fillId="0" borderId="1" xfId="0" applyFont="1" applyBorder="1" applyAlignment="1">
      <alignment horizontal="justify" vertical="center"/>
    </xf>
    <xf numFmtId="167" fontId="18" fillId="0" borderId="1" xfId="0" applyNumberFormat="1" applyFont="1" applyBorder="1" applyAlignment="1">
      <alignment horizontal="center" vertical="center" wrapText="1"/>
    </xf>
    <xf numFmtId="167" fontId="2" fillId="0" borderId="1" xfId="0" applyNumberFormat="1" applyFont="1" applyBorder="1" applyAlignment="1">
      <alignment wrapText="1"/>
    </xf>
    <xf numFmtId="167" fontId="20" fillId="0" borderId="1" xfId="0" applyNumberFormat="1" applyFont="1" applyBorder="1" applyAlignment="1">
      <alignment horizontal="center" vertical="center" wrapText="1"/>
    </xf>
    <xf numFmtId="0" fontId="14" fillId="0" borderId="1" xfId="0" applyFont="1" applyBorder="1" applyAlignment="1">
      <alignment horizontal="justify" vertical="center"/>
    </xf>
    <xf numFmtId="0" fontId="3" fillId="0" borderId="1" xfId="0" applyFont="1" applyBorder="1" applyAlignment="1">
      <alignment horizontal="left" vertical="center" indent="1"/>
    </xf>
    <xf numFmtId="167" fontId="2" fillId="0" borderId="1" xfId="0" applyNumberFormat="1" applyFont="1" applyBorder="1" applyAlignment="1">
      <alignment horizontal="center" wrapText="1"/>
    </xf>
    <xf numFmtId="0" fontId="3" fillId="0" borderId="1" xfId="0" applyFont="1" applyBorder="1" applyAlignment="1">
      <alignment horizontal="justify" vertical="center"/>
    </xf>
    <xf numFmtId="167" fontId="1" fillId="0" borderId="1" xfId="0" applyNumberFormat="1" applyFont="1" applyBorder="1" applyAlignment="1">
      <alignment horizontal="center" wrapText="1"/>
    </xf>
    <xf numFmtId="0" fontId="7" fillId="0" borderId="1" xfId="0" applyFont="1" applyBorder="1" applyAlignment="1">
      <alignment horizontal="left" vertical="center"/>
    </xf>
    <xf numFmtId="0" fontId="3" fillId="0" borderId="1" xfId="0" applyFont="1" applyBorder="1" applyAlignment="1">
      <alignment vertical="justify"/>
    </xf>
    <xf numFmtId="0" fontId="3" fillId="3" borderId="0" xfId="0" applyFont="1" applyFill="1" applyAlignment="1">
      <alignment wrapText="1"/>
    </xf>
    <xf numFmtId="0" fontId="2" fillId="3" borderId="0" xfId="0" applyFont="1" applyFill="1" applyAlignment="1">
      <alignment horizontal="center" vertical="center" wrapText="1"/>
    </xf>
    <xf numFmtId="0" fontId="0" fillId="4" borderId="0" xfId="0" applyFill="1"/>
    <xf numFmtId="0" fontId="2" fillId="4" borderId="0" xfId="0" applyFont="1" applyFill="1" applyAlignment="1">
      <alignment horizontal="center" vertical="center"/>
    </xf>
    <xf numFmtId="0" fontId="2" fillId="4" borderId="1" xfId="0" applyFont="1" applyFill="1" applyBorder="1" applyAlignment="1">
      <alignment wrapText="1"/>
    </xf>
    <xf numFmtId="0" fontId="2" fillId="5" borderId="0" xfId="0" applyFont="1" applyFill="1" applyAlignment="1">
      <alignment horizontal="center" vertical="center"/>
    </xf>
    <xf numFmtId="0" fontId="2" fillId="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7" borderId="0" xfId="0" applyFont="1" applyFill="1" applyAlignment="1">
      <alignment horizontal="center" vertical="center" wrapText="1"/>
    </xf>
    <xf numFmtId="0" fontId="2" fillId="7" borderId="0" xfId="0" applyFont="1" applyFill="1" applyAlignment="1">
      <alignment horizontal="center" vertical="center" wrapText="1"/>
    </xf>
    <xf numFmtId="0" fontId="2" fillId="7" borderId="1" xfId="0" applyFont="1" applyFill="1" applyBorder="1" applyAlignment="1">
      <alignment horizontal="center" vertical="center" wrapText="1"/>
    </xf>
    <xf numFmtId="0" fontId="0" fillId="8" borderId="0" xfId="0" applyFill="1"/>
    <xf numFmtId="0" fontId="2" fillId="8" borderId="0" xfId="0" applyFont="1" applyFill="1" applyAlignment="1">
      <alignment horizontal="center" vertical="center"/>
    </xf>
    <xf numFmtId="0" fontId="2" fillId="8"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9" borderId="1" xfId="0" applyFill="1" applyBorder="1" applyAlignment="1">
      <alignment horizontal="center" vertical="center"/>
    </xf>
    <xf numFmtId="0" fontId="2" fillId="9" borderId="0" xfId="0" applyFont="1" applyFill="1" applyAlignment="1">
      <alignment horizontal="center" vertical="center"/>
    </xf>
    <xf numFmtId="0" fontId="2" fillId="9" borderId="1" xfId="0" applyFont="1" applyFill="1" applyBorder="1" applyAlignment="1">
      <alignment horizontal="center" vertical="center" wrapText="1"/>
    </xf>
    <xf numFmtId="0" fontId="0" fillId="0" borderId="1" xfId="0"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5" fillId="0" borderId="1" xfId="0" applyFont="1" applyBorder="1" applyAlignment="1">
      <alignment horizontal="left" vertical="center" wrapText="1"/>
    </xf>
    <xf numFmtId="0" fontId="20" fillId="0" borderId="1" xfId="0" applyFont="1" applyBorder="1" applyAlignment="1">
      <alignment horizontal="center" vertical="center"/>
    </xf>
    <xf numFmtId="166" fontId="3" fillId="0" borderId="1" xfId="0" applyNumberFormat="1" applyFont="1" applyBorder="1" applyAlignment="1">
      <alignment horizontal="center" vertical="center"/>
    </xf>
    <xf numFmtId="1" fontId="12"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1" fontId="3" fillId="0" borderId="0" xfId="0" applyNumberFormat="1" applyFont="1" applyAlignment="1">
      <alignment horizontal="center" vertical="center"/>
    </xf>
    <xf numFmtId="1" fontId="5"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xf>
    <xf numFmtId="0" fontId="7" fillId="0" borderId="1" xfId="0" applyNumberFormat="1" applyFont="1" applyBorder="1" applyAlignment="1">
      <alignment horizontal="right" vertical="center" wrapText="1"/>
    </xf>
    <xf numFmtId="0" fontId="0" fillId="0" borderId="8" xfId="0" applyFont="1" applyBorder="1" applyAlignment="1">
      <alignment horizontal="left" vertical="top" wrapText="1"/>
    </xf>
    <xf numFmtId="0" fontId="3" fillId="0" borderId="1" xfId="0" applyFont="1" applyBorder="1" applyAlignment="1">
      <alignment horizontal="right"/>
    </xf>
    <xf numFmtId="0" fontId="7" fillId="0" borderId="1" xfId="0" applyFont="1" applyBorder="1" applyAlignment="1">
      <alignment horizontal="right" wrapText="1"/>
    </xf>
    <xf numFmtId="0" fontId="7" fillId="0" borderId="1" xfId="0" applyFont="1" applyBorder="1" applyAlignment="1">
      <alignment horizontal="center" vertical="center" wrapText="1"/>
    </xf>
    <xf numFmtId="0" fontId="2" fillId="0" borderId="7" xfId="0" applyFont="1" applyBorder="1" applyAlignment="1">
      <alignment horizontal="center" vertical="top" wrapText="1"/>
    </xf>
    <xf numFmtId="0" fontId="7" fillId="0" borderId="1"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8"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Fill="1" applyBorder="1" applyAlignment="1">
      <alignment wrapText="1"/>
    </xf>
    <xf numFmtId="0" fontId="21" fillId="0" borderId="1" xfId="0" applyFont="1" applyBorder="1" applyAlignment="1">
      <alignment wrapText="1"/>
    </xf>
    <xf numFmtId="0" fontId="5" fillId="0" borderId="1" xfId="0" applyFont="1" applyFill="1" applyBorder="1" applyAlignment="1">
      <alignment vertical="center" wrapText="1"/>
    </xf>
    <xf numFmtId="0" fontId="1" fillId="0" borderId="3" xfId="0" applyFont="1" applyFill="1" applyBorder="1" applyAlignment="1">
      <alignment wrapText="1"/>
    </xf>
    <xf numFmtId="0" fontId="1" fillId="0" borderId="3" xfId="0" applyFont="1" applyFill="1" applyBorder="1" applyAlignment="1">
      <alignment vertical="center" wrapText="1"/>
    </xf>
    <xf numFmtId="0" fontId="0" fillId="0" borderId="1" xfId="0" applyBorder="1" applyAlignment="1"/>
    <xf numFmtId="0" fontId="1" fillId="0" borderId="1" xfId="0" applyFont="1" applyBorder="1" applyAlignment="1">
      <alignment horizontal="left" vertical="center"/>
    </xf>
    <xf numFmtId="0" fontId="13" fillId="0" borderId="1" xfId="0" applyFont="1" applyBorder="1" applyAlignment="1">
      <alignment horizontal="center" wrapText="1"/>
    </xf>
    <xf numFmtId="0" fontId="13" fillId="0" borderId="0" xfId="0" applyFont="1" applyAlignment="1">
      <alignment horizontal="center"/>
    </xf>
    <xf numFmtId="0" fontId="3" fillId="0" borderId="0" xfId="0" applyFont="1" applyAlignment="1">
      <alignment horizontal="center" vertical="center"/>
    </xf>
    <xf numFmtId="0" fontId="7" fillId="0" borderId="5" xfId="0" applyFont="1" applyBorder="1" applyAlignment="1">
      <alignment horizontal="center"/>
    </xf>
    <xf numFmtId="0" fontId="13" fillId="0" borderId="0" xfId="0" applyFont="1"/>
    <xf numFmtId="0" fontId="3"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3" fillId="5" borderId="0" xfId="0" applyFont="1" applyFill="1" applyAlignment="1">
      <alignment horizontal="center" vertical="center"/>
    </xf>
    <xf numFmtId="0" fontId="37" fillId="0" borderId="1" xfId="0" applyFont="1" applyBorder="1" applyAlignment="1">
      <alignment horizontal="center" vertical="center" wrapText="1"/>
    </xf>
    <xf numFmtId="165" fontId="13" fillId="0" borderId="1" xfId="4" applyNumberFormat="1" applyFont="1" applyBorder="1" applyAlignment="1">
      <alignment horizontal="center" vertical="center" wrapText="1"/>
    </xf>
    <xf numFmtId="0" fontId="38" fillId="0" borderId="1" xfId="0" applyFont="1" applyBorder="1" applyAlignment="1">
      <alignment horizontal="center" vertical="center" wrapText="1"/>
    </xf>
    <xf numFmtId="0" fontId="1" fillId="0" borderId="6" xfId="0" applyFont="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7"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38" fillId="0" borderId="7" xfId="0" applyFont="1" applyBorder="1" applyAlignment="1">
      <alignment horizontal="center" vertical="center" wrapText="1"/>
    </xf>
    <xf numFmtId="0" fontId="7" fillId="0" borderId="8" xfId="0" applyFont="1" applyBorder="1" applyAlignment="1">
      <alignment horizontal="center" vertical="center"/>
    </xf>
    <xf numFmtId="0" fontId="39" fillId="0" borderId="1" xfId="0" applyFont="1" applyBorder="1" applyAlignment="1">
      <alignment horizontal="center" vertical="center" wrapText="1"/>
    </xf>
    <xf numFmtId="0" fontId="38" fillId="0" borderId="1" xfId="0" applyFont="1" applyBorder="1" applyAlignment="1">
      <alignment horizontal="center" wrapText="1"/>
    </xf>
    <xf numFmtId="0" fontId="38" fillId="0" borderId="0" xfId="0" applyFont="1"/>
    <xf numFmtId="0" fontId="7" fillId="0" borderId="1" xfId="0" applyFont="1" applyBorder="1"/>
    <xf numFmtId="0" fontId="2"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left" vertical="top" wrapText="1"/>
    </xf>
    <xf numFmtId="0" fontId="2" fillId="0" borderId="6" xfId="0" applyFont="1" applyBorder="1" applyAlignment="1">
      <alignment horizontal="left" vertical="top" wrapText="1"/>
    </xf>
    <xf numFmtId="0" fontId="1" fillId="0" borderId="6" xfId="0" applyFont="1" applyBorder="1" applyAlignment="1">
      <alignment horizontal="left" vertical="top"/>
    </xf>
    <xf numFmtId="0" fontId="1" fillId="0" borderId="7" xfId="0" applyFont="1" applyBorder="1" applyAlignment="1">
      <alignment horizontal="center" vertical="center" wrapText="1"/>
    </xf>
    <xf numFmtId="0" fontId="1"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7" xfId="0" applyFont="1" applyBorder="1" applyAlignment="1">
      <alignment horizontal="center" vertical="center"/>
    </xf>
    <xf numFmtId="0" fontId="11" fillId="0" borderId="7" xfId="0" applyFont="1" applyFill="1" applyBorder="1" applyAlignment="1">
      <alignment horizontal="center" vertical="center" wrapText="1"/>
    </xf>
    <xf numFmtId="0" fontId="1"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4" fillId="0" borderId="7" xfId="0" applyFont="1" applyBorder="1" applyAlignment="1">
      <alignment horizontal="center" vertical="center" wrapText="1"/>
    </xf>
    <xf numFmtId="0" fontId="3" fillId="0" borderId="7" xfId="0" applyFont="1" applyBorder="1" applyAlignment="1">
      <alignment vertical="center"/>
    </xf>
    <xf numFmtId="0" fontId="1" fillId="0" borderId="1" xfId="0" applyFont="1" applyBorder="1" applyAlignment="1">
      <alignment horizontal="justify" wrapText="1"/>
    </xf>
    <xf numFmtId="0" fontId="2" fillId="0" borderId="1" xfId="0" applyFont="1" applyBorder="1" applyAlignment="1">
      <alignment horizontal="right" vertical="center" wrapText="1"/>
    </xf>
    <xf numFmtId="0" fontId="10" fillId="0" borderId="1" xfId="0" applyFont="1" applyBorder="1" applyAlignment="1">
      <alignment wrapText="1"/>
    </xf>
    <xf numFmtId="0" fontId="3" fillId="0" borderId="1" xfId="0" applyFont="1" applyBorder="1" applyAlignment="1">
      <alignment horizontal="left" vertical="top"/>
    </xf>
    <xf numFmtId="0" fontId="14" fillId="0" borderId="1" xfId="0" applyFont="1" applyBorder="1" applyAlignment="1">
      <alignment vertical="center" wrapText="1"/>
    </xf>
    <xf numFmtId="0" fontId="14" fillId="0" borderId="1" xfId="0" applyFont="1" applyBorder="1" applyAlignment="1">
      <alignment vertical="center"/>
    </xf>
    <xf numFmtId="0" fontId="14" fillId="0" borderId="1" xfId="0" applyFont="1" applyBorder="1"/>
    <xf numFmtId="0" fontId="3" fillId="0" borderId="1" xfId="0" applyFont="1" applyBorder="1" applyAlignment="1">
      <alignment vertical="top" wrapText="1"/>
    </xf>
    <xf numFmtId="0" fontId="14" fillId="0" borderId="1" xfId="0" applyFont="1" applyBorder="1" applyAlignment="1">
      <alignment horizontal="left" vertical="center" wrapText="1"/>
    </xf>
    <xf numFmtId="0" fontId="16" fillId="0" borderId="1" xfId="0" applyFont="1" applyBorder="1" applyAlignment="1">
      <alignment horizontal="left" vertical="center" wrapText="1"/>
    </xf>
    <xf numFmtId="0" fontId="40" fillId="0" borderId="1" xfId="0" applyFont="1" applyBorder="1" applyAlignment="1">
      <alignment vertical="center"/>
    </xf>
    <xf numFmtId="0" fontId="40" fillId="6" borderId="0" xfId="0" applyFont="1" applyFill="1" applyAlignment="1">
      <alignment horizontal="center" vertical="center"/>
    </xf>
    <xf numFmtId="0" fontId="11" fillId="0" borderId="1" xfId="0" applyFont="1" applyBorder="1" applyAlignment="1">
      <alignment horizontal="justify" vertical="center"/>
    </xf>
    <xf numFmtId="0" fontId="40" fillId="0" borderId="1" xfId="0" applyFont="1" applyBorder="1" applyAlignment="1">
      <alignment horizontal="center" vertical="center"/>
    </xf>
    <xf numFmtId="0" fontId="11" fillId="0" borderId="1" xfId="0" applyFont="1" applyBorder="1" applyAlignment="1">
      <alignment vertical="center"/>
    </xf>
    <xf numFmtId="0" fontId="11" fillId="0" borderId="1" xfId="0" applyFont="1" applyBorder="1"/>
    <xf numFmtId="0" fontId="11" fillId="0" borderId="1" xfId="0" applyFont="1" applyBorder="1" applyAlignment="1">
      <alignment vertical="justify"/>
    </xf>
    <xf numFmtId="0" fontId="40" fillId="0" borderId="1" xfId="0" applyFont="1" applyBorder="1" applyAlignment="1">
      <alignment horizontal="justify" vertical="center" wrapText="1"/>
    </xf>
    <xf numFmtId="0" fontId="42" fillId="0" borderId="1" xfId="0" applyFont="1" applyBorder="1" applyAlignment="1">
      <alignment vertical="center"/>
    </xf>
    <xf numFmtId="0" fontId="40" fillId="0" borderId="1" xfId="0" applyFont="1" applyBorder="1"/>
    <xf numFmtId="0" fontId="40" fillId="0" borderId="1" xfId="0" applyFont="1" applyBorder="1" applyAlignment="1">
      <alignment horizontal="justify" vertical="center"/>
    </xf>
    <xf numFmtId="0" fontId="22" fillId="0" borderId="1" xfId="0" applyFont="1" applyBorder="1" applyAlignment="1">
      <alignment vertical="center" wrapText="1"/>
    </xf>
    <xf numFmtId="0" fontId="12" fillId="0" borderId="1" xfId="0" applyFont="1" applyBorder="1" applyAlignment="1">
      <alignment vertical="center" wrapText="1"/>
    </xf>
    <xf numFmtId="0" fontId="40" fillId="0" borderId="1" xfId="0" applyFont="1" applyBorder="1" applyAlignment="1">
      <alignment horizontal="left" vertical="center" indent="2"/>
    </xf>
    <xf numFmtId="0" fontId="11" fillId="0" borderId="1" xfId="0" applyFont="1" applyBorder="1" applyAlignment="1">
      <alignment vertical="center" wrapText="1"/>
    </xf>
    <xf numFmtId="0" fontId="40" fillId="0" borderId="1" xfId="0" applyFont="1" applyBorder="1" applyAlignment="1">
      <alignment horizontal="left" vertical="center" indent="3"/>
    </xf>
    <xf numFmtId="0" fontId="40" fillId="0" borderId="1" xfId="0" applyFont="1" applyBorder="1" applyAlignment="1">
      <alignment horizontal="left" vertical="center"/>
    </xf>
    <xf numFmtId="0" fontId="5" fillId="0" borderId="1" xfId="0" applyFont="1" applyBorder="1" applyAlignment="1">
      <alignment vertical="center"/>
    </xf>
    <xf numFmtId="0" fontId="11" fillId="0" borderId="1" xfId="0" applyFont="1" applyBorder="1" applyAlignment="1">
      <alignment horizontal="left" vertical="center" wrapText="1"/>
    </xf>
    <xf numFmtId="0" fontId="12" fillId="0" borderId="1" xfId="0" applyFont="1" applyBorder="1"/>
    <xf numFmtId="0" fontId="40" fillId="0" borderId="1" xfId="0" applyFont="1" applyBorder="1" applyAlignment="1">
      <alignment wrapText="1"/>
    </xf>
    <xf numFmtId="0" fontId="11" fillId="0" borderId="1" xfId="0" applyFont="1" applyBorder="1" applyAlignment="1">
      <alignment horizontal="justify" vertical="center" wrapText="1"/>
    </xf>
    <xf numFmtId="0" fontId="11" fillId="0" borderId="1" xfId="0" applyFont="1" applyBorder="1" applyAlignment="1">
      <alignment wrapText="1"/>
    </xf>
    <xf numFmtId="0" fontId="22" fillId="0" borderId="0" xfId="0" applyFont="1"/>
    <xf numFmtId="0" fontId="22" fillId="6" borderId="0" xfId="0" applyFont="1" applyFill="1"/>
    <xf numFmtId="0" fontId="40" fillId="0" borderId="1" xfId="0" applyFont="1" applyBorder="1" applyAlignment="1">
      <alignment horizontal="center" wrapText="1"/>
    </xf>
    <xf numFmtId="0" fontId="11" fillId="0" borderId="1" xfId="0" applyFont="1" applyBorder="1" applyAlignment="1">
      <alignment horizontal="center" wrapText="1"/>
    </xf>
    <xf numFmtId="0" fontId="11"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11" fillId="0" borderId="1" xfId="0" applyFont="1" applyBorder="1" applyAlignment="1">
      <alignment horizontal="left" vertical="justify" wrapText="1"/>
    </xf>
    <xf numFmtId="1" fontId="7" fillId="0" borderId="1" xfId="0" applyNumberFormat="1" applyFont="1" applyBorder="1" applyAlignment="1">
      <alignment horizontal="center"/>
    </xf>
    <xf numFmtId="0" fontId="3" fillId="0" borderId="1" xfId="0" applyNumberFormat="1" applyFont="1" applyBorder="1" applyAlignment="1">
      <alignment horizontal="left" vertical="center"/>
    </xf>
    <xf numFmtId="0" fontId="3" fillId="0" borderId="1" xfId="0" applyNumberFormat="1" applyFont="1" applyBorder="1" applyAlignment="1">
      <alignment horizontal="left" vertical="center" wrapText="1"/>
    </xf>
    <xf numFmtId="0" fontId="3" fillId="10" borderId="1" xfId="0" applyFont="1" applyFill="1" applyBorder="1" applyAlignment="1">
      <alignment horizontal="left" vertical="top" wrapText="1"/>
    </xf>
    <xf numFmtId="0" fontId="7" fillId="10" borderId="1" xfId="0" applyFont="1" applyFill="1" applyBorder="1" applyAlignment="1">
      <alignment horizontal="center" wrapText="1"/>
    </xf>
    <xf numFmtId="0" fontId="3" fillId="2" borderId="1" xfId="0" applyFont="1" applyFill="1" applyBorder="1" applyAlignment="1">
      <alignment horizontal="left" vertical="top" wrapText="1"/>
    </xf>
    <xf numFmtId="0" fontId="7" fillId="2" borderId="1" xfId="0" applyFont="1" applyFill="1" applyBorder="1"/>
    <xf numFmtId="0" fontId="7" fillId="2" borderId="1" xfId="0" applyFont="1" applyFill="1" applyBorder="1" applyAlignment="1">
      <alignment horizontal="center" wrapText="1"/>
    </xf>
    <xf numFmtId="0" fontId="0" fillId="2" borderId="0" xfId="0" applyFill="1"/>
    <xf numFmtId="0" fontId="7" fillId="10" borderId="1" xfId="0" applyFont="1" applyFill="1" applyBorder="1" applyAlignment="1">
      <alignment horizontal="center" vertical="center"/>
    </xf>
    <xf numFmtId="0" fontId="0" fillId="11" borderId="0" xfId="0" applyFill="1"/>
    <xf numFmtId="0" fontId="6" fillId="11" borderId="0" xfId="0" applyFont="1" applyFill="1" applyAlignment="1">
      <alignment horizontal="center"/>
    </xf>
    <xf numFmtId="0" fontId="7"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horizontal="center" vertical="center" wrapText="1"/>
    </xf>
    <xf numFmtId="0" fontId="3" fillId="12" borderId="0" xfId="0" applyFont="1" applyFill="1" applyAlignment="1">
      <alignment horizontal="center" vertical="center"/>
    </xf>
    <xf numFmtId="0" fontId="43" fillId="12" borderId="0" xfId="0" applyFont="1" applyFill="1" applyAlignment="1">
      <alignment horizontal="center" vertical="center"/>
    </xf>
    <xf numFmtId="0" fontId="2" fillId="12"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41" fillId="0" borderId="5" xfId="0" applyFont="1" applyBorder="1" applyAlignment="1">
      <alignment horizontal="center" vertical="center"/>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28" fillId="0" borderId="6" xfId="0" applyFont="1" applyBorder="1" applyAlignment="1">
      <alignment horizontal="center" wrapText="1"/>
    </xf>
    <xf numFmtId="0" fontId="28" fillId="0" borderId="7" xfId="0" applyFont="1" applyBorder="1" applyAlignment="1">
      <alignment horizontal="center" wrapText="1"/>
    </xf>
    <xf numFmtId="0" fontId="1" fillId="0" borderId="1" xfId="0" applyFont="1" applyBorder="1" applyAlignment="1">
      <alignment horizontal="center" vertic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1" xfId="0" applyFont="1" applyBorder="1" applyAlignment="1">
      <alignment horizont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7" fillId="11" borderId="6" xfId="0" applyFont="1" applyFill="1" applyBorder="1" applyAlignment="1">
      <alignment horizontal="center"/>
    </xf>
    <xf numFmtId="0" fontId="7" fillId="11" borderId="7" xfId="0" applyFont="1" applyFill="1" applyBorder="1" applyAlignment="1">
      <alignment horizontal="center"/>
    </xf>
    <xf numFmtId="0" fontId="7" fillId="11" borderId="11" xfId="0" applyFont="1" applyFill="1" applyBorder="1" applyAlignment="1">
      <alignment horizontal="center"/>
    </xf>
    <xf numFmtId="0" fontId="39" fillId="0" borderId="6" xfId="0" applyFont="1" applyBorder="1" applyAlignment="1">
      <alignment horizontal="center" wrapText="1"/>
    </xf>
    <xf numFmtId="0" fontId="39" fillId="0" borderId="7" xfId="0" applyFont="1" applyBorder="1" applyAlignment="1">
      <alignment horizontal="center" wrapText="1"/>
    </xf>
  </cellXfs>
  <cellStyles count="5">
    <cellStyle name="Comma" xfId="4" builtinId="3"/>
    <cellStyle name="Normal" xfId="0" builtinId="0"/>
    <cellStyle name="Normal 3" xfId="2"/>
    <cellStyle name="Normal 7" xfId="1"/>
    <cellStyle name="Normal 8" xfId="3"/>
  </cellStyles>
  <dxfs count="72">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
      <font>
        <color rgb="FF9C0006"/>
      </font>
      <fill>
        <patternFill patternType="solid">
          <fgColor rgb="FFFFC7CE"/>
          <bgColor rgb="FFFFC7CE"/>
        </patternFill>
      </fill>
      <border>
        <left/>
        <right/>
        <top/>
        <bottom/>
      </border>
    </dxf>
    <dxf>
      <fill>
        <patternFill patternType="none"/>
      </fill>
      <border>
        <left style="thin">
          <color rgb="FF000000"/>
        </left>
        <right style="thin">
          <color rgb="FF000000"/>
        </right>
        <top style="thin">
          <color rgb="FF000000"/>
        </top>
        <bottom style="thin">
          <color rgb="FF000000"/>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9C6500"/>
      </font>
      <fill>
        <patternFill patternType="solid">
          <fgColor rgb="FFFFEB9C"/>
          <bgColor rgb="FFFFEB9C"/>
        </patternFill>
      </fill>
      <border>
        <left/>
        <right/>
        <top/>
        <bottom/>
      </border>
    </dxf>
    <dxf>
      <font>
        <color rgb="FF006100"/>
      </font>
      <fill>
        <patternFill patternType="solid">
          <fgColor rgb="FFC6EFCE"/>
          <bgColor rgb="FFC6EFCE"/>
        </patternFill>
      </fill>
      <border>
        <left/>
        <right/>
        <top/>
        <bottom/>
      </border>
    </dxf>
    <dxf>
      <font>
        <color rgb="FF9C0006"/>
      </font>
      <fill>
        <patternFill patternType="solid">
          <fgColor rgb="FFFFC7CE"/>
          <bgColor rgb="FFFFC7CE"/>
        </patternFill>
      </fill>
      <border>
        <left/>
        <right/>
        <top/>
        <bottom/>
      </border>
    </dxf>
    <dxf>
      <font>
        <color rgb="FF006100"/>
      </font>
      <fill>
        <patternFill patternType="solid">
          <fgColor rgb="FFC6EFCE"/>
          <bgColor rgb="FFC6EFCE"/>
        </patternFill>
      </fill>
      <border>
        <left/>
        <right/>
        <top/>
        <bottom/>
      </border>
    </dxf>
    <dxf>
      <font>
        <color rgb="FF9C6500"/>
      </font>
      <fill>
        <patternFill patternType="solid">
          <fgColor rgb="FFFFEB9C"/>
          <bgColor rgb="FFFFEB9C"/>
        </patternFill>
      </fill>
      <border>
        <left/>
        <right/>
        <top/>
        <bottom/>
      </border>
    </dxf>
  </dxfs>
  <tableStyles count="0" defaultTableStyle="TableStyleMedium9" defaultPivotStyle="PivotStyleLight16"/>
  <colors>
    <mruColors>
      <color rgb="FFFFFF99"/>
      <color rgb="FF339966"/>
      <color rgb="FFFF33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R287"/>
  <sheetViews>
    <sheetView zoomScale="85" zoomScaleNormal="85" workbookViewId="0">
      <pane ySplit="1" topLeftCell="A2" activePane="bottomLeft" state="frozen"/>
      <selection pane="bottomLeft" activeCell="B8" sqref="B8"/>
    </sheetView>
  </sheetViews>
  <sheetFormatPr defaultRowHeight="15"/>
  <cols>
    <col min="2" max="2" width="98.5703125" customWidth="1"/>
    <col min="3" max="3" width="5.5703125" bestFit="1" customWidth="1"/>
    <col min="4" max="4" width="6.5703125" bestFit="1" customWidth="1"/>
    <col min="5" max="11" width="5.5703125" bestFit="1" customWidth="1"/>
    <col min="12" max="14" width="6.85546875" bestFit="1" customWidth="1"/>
    <col min="15" max="16" width="6.7109375" bestFit="1" customWidth="1"/>
  </cols>
  <sheetData>
    <row r="1" spans="1:18" ht="28.5" customHeight="1">
      <c r="A1" s="185"/>
      <c r="B1" s="186" t="s">
        <v>1186</v>
      </c>
      <c r="C1" s="191" t="s">
        <v>5</v>
      </c>
      <c r="D1" s="191" t="s">
        <v>6</v>
      </c>
      <c r="E1" s="191" t="s">
        <v>7</v>
      </c>
      <c r="F1" s="191" t="s">
        <v>8</v>
      </c>
      <c r="G1" s="191" t="s">
        <v>9</v>
      </c>
      <c r="H1" s="191" t="s">
        <v>10</v>
      </c>
      <c r="I1" s="191" t="s">
        <v>11</v>
      </c>
      <c r="J1" s="191" t="s">
        <v>12</v>
      </c>
      <c r="K1" s="191" t="s">
        <v>13</v>
      </c>
      <c r="L1" s="191" t="s">
        <v>14</v>
      </c>
      <c r="M1" s="191" t="s">
        <v>15</v>
      </c>
      <c r="N1" s="191" t="s">
        <v>16</v>
      </c>
      <c r="O1" s="191" t="s">
        <v>17</v>
      </c>
      <c r="P1" s="191" t="s">
        <v>18</v>
      </c>
      <c r="Q1" s="191" t="s">
        <v>19</v>
      </c>
      <c r="R1" s="191" t="s">
        <v>20</v>
      </c>
    </row>
    <row r="2" spans="1:18" ht="31.5">
      <c r="A2" s="37" t="s">
        <v>22</v>
      </c>
      <c r="B2" s="14" t="s">
        <v>264</v>
      </c>
      <c r="C2" s="25"/>
      <c r="D2" s="25"/>
      <c r="E2" s="25"/>
      <c r="F2" s="25"/>
      <c r="G2" s="25"/>
      <c r="H2" s="25"/>
      <c r="I2" s="25"/>
      <c r="J2" s="25"/>
      <c r="K2" s="25"/>
      <c r="L2" s="25"/>
      <c r="M2" s="25"/>
      <c r="N2" s="25"/>
      <c r="O2" s="26"/>
      <c r="P2" s="26"/>
      <c r="Q2" s="26"/>
      <c r="R2" s="26"/>
    </row>
    <row r="3" spans="1:18" ht="15.75">
      <c r="A3" s="263" t="s">
        <v>0</v>
      </c>
      <c r="B3" s="3" t="s">
        <v>34</v>
      </c>
      <c r="C3" s="266">
        <v>3</v>
      </c>
      <c r="D3" s="29"/>
      <c r="E3" s="29"/>
      <c r="F3" s="29"/>
      <c r="G3" s="29"/>
      <c r="H3" s="29"/>
      <c r="I3" s="29"/>
      <c r="J3" s="29"/>
      <c r="K3" s="29"/>
      <c r="L3" s="29"/>
      <c r="M3" s="29"/>
      <c r="N3" s="29"/>
      <c r="O3" s="29">
        <v>3</v>
      </c>
      <c r="P3" s="29"/>
      <c r="Q3" s="29"/>
      <c r="R3" s="29"/>
    </row>
    <row r="4" spans="1:18" ht="15.75">
      <c r="A4" s="263" t="s">
        <v>1</v>
      </c>
      <c r="B4" s="3" t="s">
        <v>33</v>
      </c>
      <c r="C4" s="266">
        <v>2</v>
      </c>
      <c r="D4" s="29"/>
      <c r="E4" s="29"/>
      <c r="F4" s="29"/>
      <c r="G4" s="29"/>
      <c r="H4" s="29"/>
      <c r="I4" s="29"/>
      <c r="J4" s="29"/>
      <c r="K4" s="29"/>
      <c r="L4" s="29"/>
      <c r="M4" s="29"/>
      <c r="N4" s="29"/>
      <c r="O4" s="29">
        <v>3</v>
      </c>
      <c r="P4" s="29"/>
      <c r="Q4" s="29"/>
      <c r="R4" s="29"/>
    </row>
    <row r="5" spans="1:18" ht="15.75">
      <c r="A5" s="263" t="s">
        <v>2</v>
      </c>
      <c r="B5" s="3" t="s">
        <v>32</v>
      </c>
      <c r="C5" s="266">
        <v>3</v>
      </c>
      <c r="D5" s="29">
        <v>3</v>
      </c>
      <c r="E5" s="29">
        <v>3</v>
      </c>
      <c r="F5" s="29"/>
      <c r="G5" s="29"/>
      <c r="H5" s="29"/>
      <c r="I5" s="29"/>
      <c r="J5" s="29"/>
      <c r="K5" s="29"/>
      <c r="L5" s="29"/>
      <c r="M5" s="29"/>
      <c r="N5" s="29"/>
      <c r="O5" s="29">
        <v>3</v>
      </c>
      <c r="P5" s="29"/>
      <c r="Q5" s="29"/>
      <c r="R5" s="29"/>
    </row>
    <row r="6" spans="1:18" ht="15.75">
      <c r="A6" s="263" t="s">
        <v>3</v>
      </c>
      <c r="B6" s="3" t="s">
        <v>31</v>
      </c>
      <c r="C6" s="266">
        <v>3</v>
      </c>
      <c r="D6" s="29">
        <v>3</v>
      </c>
      <c r="E6" s="29">
        <v>3</v>
      </c>
      <c r="F6" s="29"/>
      <c r="G6" s="29"/>
      <c r="H6" s="29"/>
      <c r="I6" s="29"/>
      <c r="J6" s="29"/>
      <c r="K6" s="29"/>
      <c r="L6" s="29"/>
      <c r="M6" s="29"/>
      <c r="N6" s="29"/>
      <c r="O6" s="29">
        <v>3</v>
      </c>
      <c r="P6" s="29"/>
      <c r="Q6" s="29"/>
      <c r="R6" s="29"/>
    </row>
    <row r="7" spans="1:18" ht="15.75">
      <c r="A7" s="263" t="s">
        <v>4</v>
      </c>
      <c r="B7" s="3" t="s">
        <v>30</v>
      </c>
      <c r="C7" s="266">
        <v>2</v>
      </c>
      <c r="D7" s="29">
        <v>2</v>
      </c>
      <c r="E7" s="29">
        <v>2</v>
      </c>
      <c r="F7" s="29"/>
      <c r="G7" s="29"/>
      <c r="H7" s="29"/>
      <c r="I7" s="29"/>
      <c r="J7" s="29"/>
      <c r="K7" s="29"/>
      <c r="L7" s="29"/>
      <c r="M7" s="29"/>
      <c r="N7" s="29"/>
      <c r="O7" s="29">
        <v>3</v>
      </c>
      <c r="P7" s="29"/>
      <c r="Q7" s="29"/>
      <c r="R7" s="29"/>
    </row>
    <row r="8" spans="1:18" ht="15.75">
      <c r="A8" s="263" t="s">
        <v>21</v>
      </c>
      <c r="B8" s="3" t="s">
        <v>29</v>
      </c>
      <c r="C8" s="266">
        <v>2</v>
      </c>
      <c r="D8" s="29">
        <v>2</v>
      </c>
      <c r="E8" s="29">
        <v>2</v>
      </c>
      <c r="F8" s="29"/>
      <c r="G8" s="29"/>
      <c r="H8" s="29"/>
      <c r="I8" s="29"/>
      <c r="J8" s="29"/>
      <c r="K8" s="29"/>
      <c r="L8" s="29"/>
      <c r="M8" s="29"/>
      <c r="N8" s="29"/>
      <c r="O8" s="33">
        <v>3</v>
      </c>
      <c r="P8" s="33"/>
      <c r="Q8" s="33"/>
      <c r="R8" s="33"/>
    </row>
    <row r="9" spans="1:18" ht="15.75">
      <c r="A9" s="263" t="s">
        <v>23</v>
      </c>
      <c r="B9" s="3" t="s">
        <v>28</v>
      </c>
      <c r="C9" s="266">
        <v>2</v>
      </c>
      <c r="D9" s="29">
        <v>2</v>
      </c>
      <c r="E9" s="29">
        <v>2</v>
      </c>
      <c r="F9" s="29">
        <v>2</v>
      </c>
      <c r="G9" s="29"/>
      <c r="H9" s="29"/>
      <c r="I9" s="29"/>
      <c r="J9" s="29"/>
      <c r="K9" s="29"/>
      <c r="L9" s="29"/>
      <c r="M9" s="29"/>
      <c r="N9" s="29"/>
      <c r="O9" s="29">
        <v>3</v>
      </c>
      <c r="P9" s="29"/>
      <c r="Q9" s="29"/>
      <c r="R9" s="29"/>
    </row>
    <row r="10" spans="1:18" ht="15.75">
      <c r="A10" s="263" t="s">
        <v>24</v>
      </c>
      <c r="B10" s="277" t="s">
        <v>27</v>
      </c>
      <c r="C10" s="266">
        <v>2</v>
      </c>
      <c r="D10" s="29">
        <v>2</v>
      </c>
      <c r="E10" s="29">
        <v>2</v>
      </c>
      <c r="F10" s="29"/>
      <c r="G10" s="29"/>
      <c r="H10" s="29"/>
      <c r="I10" s="29"/>
      <c r="J10" s="29"/>
      <c r="K10" s="29"/>
      <c r="L10" s="29"/>
      <c r="M10" s="29"/>
      <c r="N10" s="29"/>
      <c r="O10" s="29">
        <v>3</v>
      </c>
      <c r="P10" s="29"/>
      <c r="Q10" s="29"/>
      <c r="R10" s="29"/>
    </row>
    <row r="11" spans="1:18" ht="15.75">
      <c r="A11" s="263" t="s">
        <v>25</v>
      </c>
      <c r="B11" s="277" t="s">
        <v>35</v>
      </c>
      <c r="C11" s="266">
        <v>2</v>
      </c>
      <c r="D11" s="29">
        <v>1</v>
      </c>
      <c r="E11" s="29">
        <v>1</v>
      </c>
      <c r="F11" s="29"/>
      <c r="G11" s="29"/>
      <c r="H11" s="29"/>
      <c r="I11" s="29"/>
      <c r="J11" s="29"/>
      <c r="K11" s="29"/>
      <c r="L11" s="29"/>
      <c r="M11" s="29"/>
      <c r="N11" s="29"/>
      <c r="O11" s="29">
        <v>3</v>
      </c>
      <c r="P11" s="29"/>
      <c r="Q11" s="29"/>
      <c r="R11" s="29"/>
    </row>
    <row r="12" spans="1:18" ht="15.75">
      <c r="A12" s="263"/>
      <c r="B12" s="278" t="s">
        <v>254</v>
      </c>
      <c r="C12" s="261">
        <f>AVERAGE(C3:C11)</f>
        <v>2.3333333333333335</v>
      </c>
      <c r="D12" s="46">
        <f>AVERAGE(D5:D11)</f>
        <v>2.1428571428571428</v>
      </c>
      <c r="E12" s="46">
        <f>AVERAGE(E5:E11)</f>
        <v>2.1428571428571428</v>
      </c>
      <c r="F12" s="46">
        <f>AVERAGE(F9:F11)</f>
        <v>2</v>
      </c>
      <c r="G12" s="46"/>
      <c r="H12" s="46"/>
      <c r="I12" s="46"/>
      <c r="J12" s="46"/>
      <c r="K12" s="46"/>
      <c r="L12" s="46"/>
      <c r="M12" s="46"/>
      <c r="N12" s="46"/>
      <c r="O12" s="46">
        <f>AVERAGE(O3:O11)</f>
        <v>3</v>
      </c>
      <c r="P12" s="46"/>
      <c r="Q12" s="46"/>
      <c r="R12" s="46"/>
    </row>
    <row r="13" spans="1:18" ht="31.5">
      <c r="A13" s="264" t="s">
        <v>22</v>
      </c>
      <c r="B13" s="8" t="s">
        <v>36</v>
      </c>
      <c r="C13" s="266"/>
      <c r="D13" s="29"/>
      <c r="E13" s="29"/>
      <c r="F13" s="29"/>
      <c r="G13" s="29"/>
      <c r="H13" s="29"/>
      <c r="I13" s="29"/>
      <c r="J13" s="29"/>
      <c r="K13" s="29"/>
      <c r="L13" s="29"/>
      <c r="M13" s="29"/>
      <c r="N13" s="29"/>
      <c r="O13" s="29"/>
      <c r="P13" s="29"/>
      <c r="Q13" s="29"/>
      <c r="R13" s="29"/>
    </row>
    <row r="14" spans="1:18" ht="31.5">
      <c r="A14" s="263" t="s">
        <v>0</v>
      </c>
      <c r="B14" s="3" t="s">
        <v>37</v>
      </c>
      <c r="C14" s="266">
        <v>3</v>
      </c>
      <c r="D14" s="29">
        <v>1</v>
      </c>
      <c r="E14" s="29"/>
      <c r="F14" s="29"/>
      <c r="G14" s="29"/>
      <c r="H14" s="29"/>
      <c r="I14" s="29"/>
      <c r="J14" s="29"/>
      <c r="K14" s="29">
        <v>1</v>
      </c>
      <c r="L14" s="29">
        <v>1</v>
      </c>
      <c r="M14" s="29"/>
      <c r="N14" s="29"/>
      <c r="O14" s="33">
        <v>1</v>
      </c>
      <c r="P14" s="33"/>
      <c r="Q14" s="33"/>
      <c r="R14" s="33"/>
    </row>
    <row r="15" spans="1:18" ht="15.75">
      <c r="A15" s="263" t="s">
        <v>1</v>
      </c>
      <c r="B15" s="3" t="s">
        <v>38</v>
      </c>
      <c r="C15" s="266">
        <v>2</v>
      </c>
      <c r="D15" s="29">
        <v>2</v>
      </c>
      <c r="E15" s="29"/>
      <c r="F15" s="29"/>
      <c r="G15" s="29"/>
      <c r="H15" s="29"/>
      <c r="I15" s="29"/>
      <c r="J15" s="29"/>
      <c r="K15" s="29">
        <v>1</v>
      </c>
      <c r="L15" s="29">
        <v>1</v>
      </c>
      <c r="M15" s="29"/>
      <c r="N15" s="29"/>
      <c r="O15" s="28">
        <v>1</v>
      </c>
      <c r="P15" s="29"/>
      <c r="Q15" s="29"/>
      <c r="R15" s="29"/>
    </row>
    <row r="16" spans="1:18" ht="15.75">
      <c r="A16" s="263" t="s">
        <v>2</v>
      </c>
      <c r="B16" s="3" t="s">
        <v>39</v>
      </c>
      <c r="C16" s="266">
        <v>2</v>
      </c>
      <c r="D16" s="29">
        <v>2</v>
      </c>
      <c r="E16" s="29"/>
      <c r="F16" s="29"/>
      <c r="G16" s="29"/>
      <c r="H16" s="29"/>
      <c r="I16" s="29"/>
      <c r="J16" s="29"/>
      <c r="K16" s="29">
        <v>1</v>
      </c>
      <c r="L16" s="29">
        <v>1</v>
      </c>
      <c r="M16" s="29"/>
      <c r="N16" s="29"/>
      <c r="O16" s="28">
        <v>1</v>
      </c>
      <c r="P16" s="29"/>
      <c r="Q16" s="29"/>
      <c r="R16" s="29"/>
    </row>
    <row r="17" spans="1:18" ht="15.75">
      <c r="A17" s="263" t="s">
        <v>3</v>
      </c>
      <c r="B17" s="3" t="s">
        <v>40</v>
      </c>
      <c r="C17" s="266">
        <v>1</v>
      </c>
      <c r="D17" s="29">
        <v>2</v>
      </c>
      <c r="E17" s="29"/>
      <c r="F17" s="29"/>
      <c r="G17" s="29"/>
      <c r="H17" s="29"/>
      <c r="I17" s="29"/>
      <c r="J17" s="29"/>
      <c r="K17" s="29">
        <v>1</v>
      </c>
      <c r="L17" s="29"/>
      <c r="M17" s="29"/>
      <c r="N17" s="29"/>
      <c r="O17" s="28"/>
      <c r="P17" s="29"/>
      <c r="Q17" s="29"/>
      <c r="R17" s="29"/>
    </row>
    <row r="18" spans="1:18" ht="15.75">
      <c r="A18" s="263" t="s">
        <v>4</v>
      </c>
      <c r="B18" s="3" t="s">
        <v>41</v>
      </c>
      <c r="C18" s="266">
        <v>2</v>
      </c>
      <c r="D18" s="29">
        <v>2</v>
      </c>
      <c r="E18" s="29"/>
      <c r="F18" s="29"/>
      <c r="G18" s="29"/>
      <c r="H18" s="29"/>
      <c r="I18" s="29"/>
      <c r="J18" s="29"/>
      <c r="K18" s="29">
        <v>1</v>
      </c>
      <c r="L18" s="29"/>
      <c r="M18" s="29"/>
      <c r="N18" s="29"/>
      <c r="O18" s="28">
        <v>1</v>
      </c>
      <c r="P18" s="29"/>
      <c r="Q18" s="29"/>
      <c r="R18" s="29"/>
    </row>
    <row r="19" spans="1:18" ht="15.75">
      <c r="A19" s="263" t="s">
        <v>21</v>
      </c>
      <c r="B19" s="3" t="s">
        <v>42</v>
      </c>
      <c r="C19" s="266">
        <v>2</v>
      </c>
      <c r="D19" s="29">
        <v>2</v>
      </c>
      <c r="E19" s="29"/>
      <c r="F19" s="29"/>
      <c r="G19" s="29"/>
      <c r="H19" s="29"/>
      <c r="I19" s="29"/>
      <c r="J19" s="29"/>
      <c r="K19" s="29">
        <v>1</v>
      </c>
      <c r="L19" s="29">
        <v>1</v>
      </c>
      <c r="M19" s="29"/>
      <c r="N19" s="29"/>
      <c r="O19" s="28">
        <v>1</v>
      </c>
      <c r="P19" s="29"/>
      <c r="Q19" s="29"/>
      <c r="R19" s="29"/>
    </row>
    <row r="20" spans="1:18" ht="15.75">
      <c r="A20" s="263" t="s">
        <v>23</v>
      </c>
      <c r="B20" s="3" t="s">
        <v>43</v>
      </c>
      <c r="C20" s="266">
        <v>2</v>
      </c>
      <c r="D20" s="29">
        <v>2</v>
      </c>
      <c r="E20" s="29"/>
      <c r="F20" s="29"/>
      <c r="G20" s="29"/>
      <c r="H20" s="29"/>
      <c r="I20" s="29"/>
      <c r="J20" s="29"/>
      <c r="K20" s="29">
        <v>1</v>
      </c>
      <c r="L20" s="29">
        <v>1</v>
      </c>
      <c r="M20" s="29"/>
      <c r="N20" s="29"/>
      <c r="O20" s="33">
        <v>1</v>
      </c>
      <c r="P20" s="33"/>
      <c r="Q20" s="33"/>
      <c r="R20" s="33"/>
    </row>
    <row r="21" spans="1:18" ht="15.75">
      <c r="A21" s="263" t="s">
        <v>24</v>
      </c>
      <c r="B21" s="3" t="s">
        <v>44</v>
      </c>
      <c r="C21" s="266">
        <v>2</v>
      </c>
      <c r="D21" s="29">
        <v>2</v>
      </c>
      <c r="E21" s="29">
        <v>1</v>
      </c>
      <c r="F21" s="29"/>
      <c r="G21" s="29"/>
      <c r="H21" s="29"/>
      <c r="I21" s="29"/>
      <c r="J21" s="29"/>
      <c r="K21" s="29">
        <v>1</v>
      </c>
      <c r="L21" s="29">
        <v>1</v>
      </c>
      <c r="M21" s="29"/>
      <c r="N21" s="29"/>
      <c r="O21" s="29">
        <v>1</v>
      </c>
      <c r="P21" s="29"/>
      <c r="Q21" s="29"/>
      <c r="R21" s="29"/>
    </row>
    <row r="22" spans="1:18" ht="15.75">
      <c r="A22" s="263"/>
      <c r="B22" s="278" t="s">
        <v>254</v>
      </c>
      <c r="C22" s="261">
        <f>AVERAGE(C14:C21)</f>
        <v>2</v>
      </c>
      <c r="D22" s="46">
        <f>AVERAGE(D14:D21)</f>
        <v>1.875</v>
      </c>
      <c r="E22" s="46">
        <f>AVERAGE(E21)</f>
        <v>1</v>
      </c>
      <c r="F22" s="46"/>
      <c r="G22" s="46"/>
      <c r="H22" s="46"/>
      <c r="I22" s="46"/>
      <c r="J22" s="46"/>
      <c r="K22" s="46">
        <f>AVERAGE(K14:K21)</f>
        <v>1</v>
      </c>
      <c r="L22" s="46">
        <f>AVERAGE(L14:L21)</f>
        <v>1</v>
      </c>
      <c r="M22" s="46"/>
      <c r="N22" s="46"/>
      <c r="O22" s="46">
        <f>AVERAGE(O14:O21)</f>
        <v>1</v>
      </c>
      <c r="P22" s="46"/>
      <c r="Q22" s="46"/>
      <c r="R22" s="46"/>
    </row>
    <row r="23" spans="1:18" ht="31.5">
      <c r="A23" s="264" t="s">
        <v>22</v>
      </c>
      <c r="B23" s="14" t="s">
        <v>45</v>
      </c>
      <c r="C23" s="266"/>
      <c r="D23" s="29"/>
      <c r="E23" s="29"/>
      <c r="F23" s="29"/>
      <c r="G23" s="29"/>
      <c r="H23" s="29"/>
      <c r="I23" s="29"/>
      <c r="J23" s="29"/>
      <c r="K23" s="29"/>
      <c r="L23" s="29"/>
      <c r="M23" s="29"/>
      <c r="N23" s="29"/>
      <c r="O23" s="29"/>
      <c r="P23" s="29"/>
      <c r="Q23" s="29"/>
      <c r="R23" s="29"/>
    </row>
    <row r="24" spans="1:18" ht="15.75">
      <c r="A24" s="263" t="s">
        <v>0</v>
      </c>
      <c r="B24" s="3" t="s">
        <v>46</v>
      </c>
      <c r="C24" s="266">
        <v>3</v>
      </c>
      <c r="D24" s="29">
        <v>2</v>
      </c>
      <c r="E24" s="29">
        <v>1</v>
      </c>
      <c r="F24" s="29">
        <v>1</v>
      </c>
      <c r="G24" s="29"/>
      <c r="H24" s="29"/>
      <c r="I24" s="29"/>
      <c r="J24" s="29"/>
      <c r="K24" s="29"/>
      <c r="L24" s="29"/>
      <c r="M24" s="29"/>
      <c r="N24" s="38"/>
      <c r="O24" s="29">
        <v>3</v>
      </c>
      <c r="P24" s="29"/>
      <c r="Q24" s="29"/>
      <c r="R24" s="29"/>
    </row>
    <row r="25" spans="1:18" ht="31.5">
      <c r="A25" s="263" t="s">
        <v>1</v>
      </c>
      <c r="B25" s="3" t="s">
        <v>47</v>
      </c>
      <c r="C25" s="266">
        <v>2</v>
      </c>
      <c r="D25" s="29">
        <v>3</v>
      </c>
      <c r="E25" s="29">
        <v>2</v>
      </c>
      <c r="F25" s="29">
        <v>2</v>
      </c>
      <c r="G25" s="29"/>
      <c r="H25" s="29"/>
      <c r="I25" s="29"/>
      <c r="J25" s="29"/>
      <c r="K25" s="29"/>
      <c r="L25" s="29"/>
      <c r="M25" s="29"/>
      <c r="N25" s="38"/>
      <c r="O25" s="29">
        <v>3</v>
      </c>
      <c r="P25" s="29"/>
      <c r="Q25" s="29"/>
      <c r="R25" s="29"/>
    </row>
    <row r="26" spans="1:18" ht="31.5">
      <c r="A26" s="263" t="s">
        <v>2</v>
      </c>
      <c r="B26" s="3" t="s">
        <v>48</v>
      </c>
      <c r="C26" s="266">
        <v>2</v>
      </c>
      <c r="D26" s="29">
        <v>3</v>
      </c>
      <c r="E26" s="29">
        <v>2</v>
      </c>
      <c r="F26" s="29">
        <v>2</v>
      </c>
      <c r="G26" s="29"/>
      <c r="H26" s="29"/>
      <c r="I26" s="29"/>
      <c r="J26" s="29"/>
      <c r="K26" s="29"/>
      <c r="L26" s="29"/>
      <c r="M26" s="29"/>
      <c r="N26" s="38"/>
      <c r="O26" s="29">
        <v>3</v>
      </c>
      <c r="P26" s="29"/>
      <c r="Q26" s="29"/>
      <c r="R26" s="29"/>
    </row>
    <row r="27" spans="1:18" ht="31.5">
      <c r="A27" s="263" t="s">
        <v>3</v>
      </c>
      <c r="B27" s="3" t="s">
        <v>49</v>
      </c>
      <c r="C27" s="266">
        <v>3</v>
      </c>
      <c r="D27" s="29">
        <v>3</v>
      </c>
      <c r="E27" s="29">
        <v>2</v>
      </c>
      <c r="F27" s="29">
        <v>2</v>
      </c>
      <c r="G27" s="29"/>
      <c r="H27" s="29"/>
      <c r="I27" s="29"/>
      <c r="J27" s="29"/>
      <c r="K27" s="29"/>
      <c r="L27" s="29"/>
      <c r="M27" s="29"/>
      <c r="N27" s="38"/>
      <c r="O27" s="29">
        <v>3</v>
      </c>
      <c r="P27" s="33"/>
      <c r="Q27" s="33"/>
      <c r="R27" s="33"/>
    </row>
    <row r="28" spans="1:18" ht="15.75">
      <c r="A28" s="263" t="s">
        <v>4</v>
      </c>
      <c r="B28" s="3" t="s">
        <v>50</v>
      </c>
      <c r="C28" s="267">
        <v>2</v>
      </c>
      <c r="D28" s="33">
        <v>2</v>
      </c>
      <c r="E28" s="33">
        <v>2</v>
      </c>
      <c r="F28" s="33"/>
      <c r="G28" s="33"/>
      <c r="H28" s="33"/>
      <c r="I28" s="33"/>
      <c r="J28" s="33"/>
      <c r="K28" s="33"/>
      <c r="L28" s="33"/>
      <c r="M28" s="33"/>
      <c r="N28" s="38"/>
      <c r="O28" s="33">
        <v>3</v>
      </c>
      <c r="P28" s="33"/>
      <c r="Q28" s="33"/>
      <c r="R28" s="33"/>
    </row>
    <row r="29" spans="1:18" ht="31.5">
      <c r="A29" s="263" t="s">
        <v>21</v>
      </c>
      <c r="B29" s="3" t="s">
        <v>51</v>
      </c>
      <c r="C29" s="267">
        <v>2</v>
      </c>
      <c r="D29" s="33">
        <v>3</v>
      </c>
      <c r="E29" s="33">
        <v>2</v>
      </c>
      <c r="F29" s="33">
        <v>2</v>
      </c>
      <c r="G29" s="33"/>
      <c r="H29" s="33"/>
      <c r="I29" s="33"/>
      <c r="J29" s="33"/>
      <c r="K29" s="33"/>
      <c r="L29" s="33"/>
      <c r="M29" s="33"/>
      <c r="N29" s="38"/>
      <c r="O29" s="33">
        <v>2</v>
      </c>
      <c r="P29" s="33"/>
      <c r="Q29" s="33"/>
      <c r="R29" s="33"/>
    </row>
    <row r="30" spans="1:18" ht="15.75">
      <c r="A30" s="263" t="s">
        <v>23</v>
      </c>
      <c r="B30" s="3" t="s">
        <v>52</v>
      </c>
      <c r="C30" s="267">
        <v>3</v>
      </c>
      <c r="D30" s="33">
        <v>2</v>
      </c>
      <c r="E30" s="33">
        <v>2</v>
      </c>
      <c r="F30" s="33">
        <v>2</v>
      </c>
      <c r="G30" s="33"/>
      <c r="H30" s="33"/>
      <c r="I30" s="33"/>
      <c r="J30" s="33"/>
      <c r="K30" s="33"/>
      <c r="L30" s="33"/>
      <c r="M30" s="33"/>
      <c r="N30" s="38"/>
      <c r="O30" s="33">
        <v>2</v>
      </c>
      <c r="P30" s="33"/>
      <c r="Q30" s="33"/>
      <c r="R30" s="33"/>
    </row>
    <row r="31" spans="1:18" ht="31.5">
      <c r="A31" s="263" t="s">
        <v>24</v>
      </c>
      <c r="B31" s="3" t="s">
        <v>53</v>
      </c>
      <c r="C31" s="267">
        <v>2</v>
      </c>
      <c r="D31" s="33">
        <v>3</v>
      </c>
      <c r="E31" s="33">
        <v>2</v>
      </c>
      <c r="F31" s="33">
        <v>3</v>
      </c>
      <c r="G31" s="33"/>
      <c r="H31" s="33"/>
      <c r="I31" s="33"/>
      <c r="J31" s="33"/>
      <c r="K31" s="33"/>
      <c r="L31" s="33"/>
      <c r="M31" s="33"/>
      <c r="N31" s="38"/>
      <c r="O31" s="33">
        <v>2</v>
      </c>
      <c r="P31" s="33"/>
      <c r="Q31" s="29"/>
      <c r="R31" s="29"/>
    </row>
    <row r="32" spans="1:18" ht="15.75">
      <c r="A32" s="263"/>
      <c r="B32" s="278" t="s">
        <v>254</v>
      </c>
      <c r="C32" s="268">
        <f>AVERAGE(C24:C31)</f>
        <v>2.375</v>
      </c>
      <c r="D32" s="47">
        <f>AVERAGE(D24:D31)</f>
        <v>2.625</v>
      </c>
      <c r="E32" s="47">
        <f>AVERAGE(E24:E31)</f>
        <v>1.875</v>
      </c>
      <c r="F32" s="47">
        <f>AVERAGE(F24:F31)</f>
        <v>2</v>
      </c>
      <c r="G32" s="47"/>
      <c r="H32" s="47"/>
      <c r="I32" s="47"/>
      <c r="J32" s="47"/>
      <c r="K32" s="47"/>
      <c r="L32" s="47"/>
      <c r="M32" s="47"/>
      <c r="N32" s="47"/>
      <c r="O32" s="47">
        <f>AVERAGE(O24:O31)</f>
        <v>2.625</v>
      </c>
      <c r="P32" s="47"/>
      <c r="Q32" s="46"/>
      <c r="R32" s="46"/>
    </row>
    <row r="33" spans="1:18" ht="31.5">
      <c r="A33" s="264" t="s">
        <v>22</v>
      </c>
      <c r="B33" s="34" t="s">
        <v>54</v>
      </c>
      <c r="C33" s="267"/>
      <c r="D33" s="33"/>
      <c r="E33" s="33"/>
      <c r="F33" s="33"/>
      <c r="G33" s="33"/>
      <c r="H33" s="33"/>
      <c r="I33" s="33"/>
      <c r="J33" s="33"/>
      <c r="K33" s="33"/>
      <c r="L33" s="33"/>
      <c r="M33" s="33"/>
      <c r="N33" s="33"/>
      <c r="O33" s="33"/>
      <c r="P33" s="33"/>
      <c r="Q33" s="29"/>
      <c r="R33" s="29"/>
    </row>
    <row r="34" spans="1:18" ht="15.75">
      <c r="A34" s="263" t="s">
        <v>0</v>
      </c>
      <c r="B34" s="3" t="s">
        <v>55</v>
      </c>
      <c r="C34" s="266">
        <v>3</v>
      </c>
      <c r="D34" s="29">
        <v>1</v>
      </c>
      <c r="E34" s="29">
        <v>1</v>
      </c>
      <c r="F34" s="29">
        <v>1</v>
      </c>
      <c r="G34" s="28"/>
      <c r="H34" s="28">
        <v>2</v>
      </c>
      <c r="I34" s="28">
        <v>2</v>
      </c>
      <c r="J34" s="28">
        <v>1</v>
      </c>
      <c r="K34" s="28">
        <v>1</v>
      </c>
      <c r="L34" s="28"/>
      <c r="M34" s="28"/>
      <c r="N34" s="28">
        <v>1</v>
      </c>
      <c r="O34" s="29">
        <v>2</v>
      </c>
      <c r="P34" s="28"/>
      <c r="Q34" s="28">
        <v>2</v>
      </c>
      <c r="R34" s="28">
        <v>2</v>
      </c>
    </row>
    <row r="35" spans="1:18" ht="15.75">
      <c r="A35" s="263" t="s">
        <v>1</v>
      </c>
      <c r="B35" s="3" t="s">
        <v>56</v>
      </c>
      <c r="C35" s="266">
        <v>3</v>
      </c>
      <c r="D35" s="29">
        <v>2</v>
      </c>
      <c r="E35" s="29">
        <v>1</v>
      </c>
      <c r="F35" s="29">
        <v>1</v>
      </c>
      <c r="G35" s="28"/>
      <c r="H35" s="28">
        <v>2</v>
      </c>
      <c r="I35" s="28">
        <v>2</v>
      </c>
      <c r="J35" s="28">
        <v>1</v>
      </c>
      <c r="K35" s="28">
        <v>1</v>
      </c>
      <c r="L35" s="28"/>
      <c r="M35" s="28"/>
      <c r="N35" s="28">
        <v>1</v>
      </c>
      <c r="O35" s="29">
        <v>2</v>
      </c>
      <c r="P35" s="28"/>
      <c r="Q35" s="28">
        <v>2</v>
      </c>
      <c r="R35" s="28">
        <v>2</v>
      </c>
    </row>
    <row r="36" spans="1:18" ht="31.5">
      <c r="A36" s="263" t="s">
        <v>2</v>
      </c>
      <c r="B36" s="3" t="s">
        <v>57</v>
      </c>
      <c r="C36" s="266">
        <v>3</v>
      </c>
      <c r="D36" s="29">
        <v>2</v>
      </c>
      <c r="E36" s="29">
        <v>1</v>
      </c>
      <c r="F36" s="29">
        <v>1</v>
      </c>
      <c r="G36" s="28"/>
      <c r="H36" s="28">
        <v>2</v>
      </c>
      <c r="I36" s="28">
        <v>2</v>
      </c>
      <c r="J36" s="28">
        <v>1</v>
      </c>
      <c r="K36" s="28">
        <v>1</v>
      </c>
      <c r="L36" s="28"/>
      <c r="M36" s="28"/>
      <c r="N36" s="28">
        <v>1</v>
      </c>
      <c r="O36" s="29">
        <v>2</v>
      </c>
      <c r="P36" s="28"/>
      <c r="Q36" s="28">
        <v>2</v>
      </c>
      <c r="R36" s="28">
        <v>2</v>
      </c>
    </row>
    <row r="37" spans="1:18" ht="15.75">
      <c r="A37" s="263" t="s">
        <v>3</v>
      </c>
      <c r="B37" s="3" t="s">
        <v>58</v>
      </c>
      <c r="C37" s="266">
        <v>3</v>
      </c>
      <c r="D37" s="29">
        <v>2</v>
      </c>
      <c r="E37" s="29">
        <v>1</v>
      </c>
      <c r="F37" s="29">
        <v>1</v>
      </c>
      <c r="G37" s="28"/>
      <c r="H37" s="28">
        <v>2</v>
      </c>
      <c r="I37" s="28">
        <v>2</v>
      </c>
      <c r="J37" s="28">
        <v>1</v>
      </c>
      <c r="K37" s="28">
        <v>1</v>
      </c>
      <c r="L37" s="28"/>
      <c r="M37" s="28"/>
      <c r="N37" s="28">
        <v>1</v>
      </c>
      <c r="O37" s="29">
        <v>2</v>
      </c>
      <c r="P37" s="28"/>
      <c r="Q37" s="28">
        <v>2</v>
      </c>
      <c r="R37" s="28">
        <v>2</v>
      </c>
    </row>
    <row r="38" spans="1:18" ht="15.75">
      <c r="A38" s="263" t="s">
        <v>4</v>
      </c>
      <c r="B38" s="3" t="s">
        <v>59</v>
      </c>
      <c r="C38" s="266">
        <v>3</v>
      </c>
      <c r="D38" s="29">
        <v>2</v>
      </c>
      <c r="E38" s="29">
        <v>1</v>
      </c>
      <c r="F38" s="29">
        <v>1</v>
      </c>
      <c r="G38" s="28"/>
      <c r="H38" s="28">
        <v>2</v>
      </c>
      <c r="I38" s="28">
        <v>2</v>
      </c>
      <c r="J38" s="28">
        <v>1</v>
      </c>
      <c r="K38" s="28">
        <v>1</v>
      </c>
      <c r="L38" s="28"/>
      <c r="M38" s="28"/>
      <c r="N38" s="28">
        <v>1</v>
      </c>
      <c r="O38" s="29">
        <v>2</v>
      </c>
      <c r="P38" s="28"/>
      <c r="Q38" s="28">
        <v>2</v>
      </c>
      <c r="R38" s="28">
        <v>2</v>
      </c>
    </row>
    <row r="39" spans="1:18" ht="15.75">
      <c r="A39" s="263" t="s">
        <v>21</v>
      </c>
      <c r="B39" s="3" t="s">
        <v>60</v>
      </c>
      <c r="C39" s="266">
        <v>3</v>
      </c>
      <c r="D39" s="29">
        <v>1</v>
      </c>
      <c r="E39" s="29">
        <v>1</v>
      </c>
      <c r="F39" s="29">
        <v>1</v>
      </c>
      <c r="G39" s="28"/>
      <c r="H39" s="28">
        <v>2</v>
      </c>
      <c r="I39" s="28">
        <v>2</v>
      </c>
      <c r="J39" s="28">
        <v>1</v>
      </c>
      <c r="K39" s="28">
        <v>1</v>
      </c>
      <c r="L39" s="28"/>
      <c r="M39" s="28"/>
      <c r="N39" s="28">
        <v>1</v>
      </c>
      <c r="O39" s="29">
        <v>2</v>
      </c>
      <c r="P39" s="28"/>
      <c r="Q39" s="28">
        <v>2</v>
      </c>
      <c r="R39" s="28">
        <v>2</v>
      </c>
    </row>
    <row r="40" spans="1:18" ht="15.75">
      <c r="A40" s="263" t="s">
        <v>23</v>
      </c>
      <c r="B40" s="3" t="s">
        <v>61</v>
      </c>
      <c r="C40" s="266">
        <v>3</v>
      </c>
      <c r="D40" s="39">
        <v>2</v>
      </c>
      <c r="E40" s="39">
        <v>1</v>
      </c>
      <c r="F40" s="39">
        <v>1</v>
      </c>
      <c r="G40" s="28"/>
      <c r="H40" s="28">
        <v>2</v>
      </c>
      <c r="I40" s="28">
        <v>2</v>
      </c>
      <c r="J40" s="28">
        <v>1</v>
      </c>
      <c r="K40" s="28">
        <v>1</v>
      </c>
      <c r="L40" s="28"/>
      <c r="M40" s="28"/>
      <c r="N40" s="28">
        <v>1</v>
      </c>
      <c r="O40" s="29">
        <v>2</v>
      </c>
      <c r="P40" s="28"/>
      <c r="Q40" s="28">
        <v>2</v>
      </c>
      <c r="R40" s="28">
        <v>2</v>
      </c>
    </row>
    <row r="41" spans="1:18" ht="15.75">
      <c r="A41" s="263"/>
      <c r="B41" s="278" t="s">
        <v>254</v>
      </c>
      <c r="C41" s="269">
        <f>AVERAGE(C34:C40)</f>
        <v>3</v>
      </c>
      <c r="D41" s="48">
        <f>AVERAGE(D34:D40)</f>
        <v>1.7142857142857142</v>
      </c>
      <c r="E41" s="48">
        <f>AVERAGE(E34:E40)</f>
        <v>1</v>
      </c>
      <c r="F41" s="48">
        <f>AVERAGE(F34:F40)</f>
        <v>1</v>
      </c>
      <c r="G41" s="48"/>
      <c r="H41" s="48">
        <f>AVERAGE(H34:H40)</f>
        <v>2</v>
      </c>
      <c r="I41" s="48">
        <f>AVERAGE(I34:I40)</f>
        <v>2</v>
      </c>
      <c r="J41" s="48">
        <f>AVERAGE(J34:J40)</f>
        <v>1</v>
      </c>
      <c r="K41" s="48">
        <f>AVERAGE(K34:K40)</f>
        <v>1</v>
      </c>
      <c r="L41" s="48"/>
      <c r="M41" s="48"/>
      <c r="N41" s="46">
        <v>1</v>
      </c>
      <c r="O41" s="46">
        <v>2</v>
      </c>
      <c r="P41" s="46"/>
      <c r="Q41" s="49">
        <v>2</v>
      </c>
      <c r="R41" s="49">
        <v>2</v>
      </c>
    </row>
    <row r="42" spans="1:18" ht="31.5">
      <c r="A42" s="264" t="s">
        <v>22</v>
      </c>
      <c r="B42" s="14" t="s">
        <v>62</v>
      </c>
      <c r="C42" s="270"/>
      <c r="D42" s="39"/>
      <c r="E42" s="39"/>
      <c r="F42" s="39"/>
      <c r="G42" s="39"/>
      <c r="H42" s="39"/>
      <c r="I42" s="39"/>
      <c r="J42" s="39"/>
      <c r="K42" s="39"/>
      <c r="L42" s="39"/>
      <c r="M42" s="39"/>
      <c r="N42" s="29"/>
      <c r="O42" s="29"/>
      <c r="P42" s="29"/>
      <c r="Q42" s="29"/>
      <c r="R42" s="29"/>
    </row>
    <row r="43" spans="1:18" ht="15.75">
      <c r="A43" s="263" t="s">
        <v>0</v>
      </c>
      <c r="B43" s="3" t="s">
        <v>63</v>
      </c>
      <c r="C43" s="270">
        <v>2</v>
      </c>
      <c r="D43" s="39">
        <v>1</v>
      </c>
      <c r="E43" s="39">
        <v>3</v>
      </c>
      <c r="F43" s="39"/>
      <c r="G43" s="39">
        <v>2</v>
      </c>
      <c r="H43" s="39">
        <v>1</v>
      </c>
      <c r="I43" s="39">
        <v>2</v>
      </c>
      <c r="J43" s="39"/>
      <c r="K43" s="39"/>
      <c r="L43" s="39">
        <v>1</v>
      </c>
      <c r="M43" s="39"/>
      <c r="N43" s="29">
        <v>2</v>
      </c>
      <c r="O43" s="29">
        <v>3</v>
      </c>
      <c r="P43" s="29"/>
      <c r="Q43" s="29">
        <v>2</v>
      </c>
      <c r="R43" s="29">
        <v>2</v>
      </c>
    </row>
    <row r="44" spans="1:18" ht="15.75">
      <c r="A44" s="263" t="s">
        <v>1</v>
      </c>
      <c r="B44" s="3" t="s">
        <v>64</v>
      </c>
      <c r="C44" s="266">
        <v>3</v>
      </c>
      <c r="D44" s="29">
        <v>2</v>
      </c>
      <c r="E44" s="29">
        <v>1</v>
      </c>
      <c r="F44" s="29">
        <v>1</v>
      </c>
      <c r="G44" s="29"/>
      <c r="H44" s="29">
        <v>2</v>
      </c>
      <c r="I44" s="29">
        <v>2</v>
      </c>
      <c r="J44" s="29"/>
      <c r="K44" s="29"/>
      <c r="L44" s="29">
        <v>1</v>
      </c>
      <c r="M44" s="29"/>
      <c r="N44" s="29">
        <v>1</v>
      </c>
      <c r="O44" s="33">
        <v>3</v>
      </c>
      <c r="P44" s="33"/>
      <c r="Q44" s="33">
        <v>2</v>
      </c>
      <c r="R44" s="33">
        <v>2</v>
      </c>
    </row>
    <row r="45" spans="1:18" ht="15.75">
      <c r="A45" s="263" t="s">
        <v>2</v>
      </c>
      <c r="B45" s="3" t="s">
        <v>65</v>
      </c>
      <c r="C45" s="267">
        <v>2</v>
      </c>
      <c r="D45" s="33">
        <v>3</v>
      </c>
      <c r="E45" s="33">
        <v>2</v>
      </c>
      <c r="F45" s="33">
        <v>1</v>
      </c>
      <c r="G45" s="33">
        <v>2</v>
      </c>
      <c r="H45" s="33">
        <v>1</v>
      </c>
      <c r="I45" s="33">
        <v>2</v>
      </c>
      <c r="J45" s="33"/>
      <c r="K45" s="33">
        <v>1</v>
      </c>
      <c r="L45" s="33"/>
      <c r="M45" s="33"/>
      <c r="N45" s="33">
        <v>2</v>
      </c>
      <c r="O45" s="33">
        <v>2</v>
      </c>
      <c r="P45" s="29">
        <v>1</v>
      </c>
      <c r="Q45" s="29">
        <v>2</v>
      </c>
      <c r="R45" s="29">
        <v>1</v>
      </c>
    </row>
    <row r="46" spans="1:18" ht="31.5">
      <c r="A46" s="263" t="s">
        <v>3</v>
      </c>
      <c r="B46" s="3" t="s">
        <v>66</v>
      </c>
      <c r="C46" s="267">
        <v>3</v>
      </c>
      <c r="D46" s="33">
        <v>2</v>
      </c>
      <c r="E46" s="33">
        <v>2</v>
      </c>
      <c r="F46" s="33">
        <v>2</v>
      </c>
      <c r="G46" s="33">
        <v>2</v>
      </c>
      <c r="H46" s="33">
        <v>2</v>
      </c>
      <c r="I46" s="33">
        <v>2</v>
      </c>
      <c r="J46" s="33"/>
      <c r="K46" s="33">
        <v>1</v>
      </c>
      <c r="L46" s="33"/>
      <c r="M46" s="33"/>
      <c r="N46" s="33">
        <v>1</v>
      </c>
      <c r="O46" s="33">
        <v>2</v>
      </c>
      <c r="P46" s="29">
        <v>1</v>
      </c>
      <c r="Q46" s="29">
        <v>2</v>
      </c>
      <c r="R46" s="29">
        <v>2</v>
      </c>
    </row>
    <row r="47" spans="1:18" ht="15.75">
      <c r="A47" s="263" t="s">
        <v>4</v>
      </c>
      <c r="B47" s="3" t="s">
        <v>67</v>
      </c>
      <c r="C47" s="267">
        <v>3</v>
      </c>
      <c r="D47" s="33">
        <v>2</v>
      </c>
      <c r="E47" s="33">
        <v>3</v>
      </c>
      <c r="F47" s="33">
        <v>2</v>
      </c>
      <c r="G47" s="33">
        <v>1</v>
      </c>
      <c r="H47" s="33">
        <v>1</v>
      </c>
      <c r="I47" s="33">
        <v>2</v>
      </c>
      <c r="J47" s="33"/>
      <c r="K47" s="33">
        <v>1</v>
      </c>
      <c r="L47" s="33">
        <v>1</v>
      </c>
      <c r="M47" s="33"/>
      <c r="N47" s="33">
        <v>2</v>
      </c>
      <c r="O47" s="33">
        <v>3</v>
      </c>
      <c r="P47" s="29"/>
      <c r="Q47" s="29">
        <v>2</v>
      </c>
      <c r="R47" s="29">
        <v>2</v>
      </c>
    </row>
    <row r="48" spans="1:18" ht="15.75">
      <c r="A48" s="263" t="s">
        <v>21</v>
      </c>
      <c r="B48" s="3" t="s">
        <v>68</v>
      </c>
      <c r="C48" s="266">
        <v>3</v>
      </c>
      <c r="D48" s="29">
        <v>2</v>
      </c>
      <c r="E48" s="29">
        <v>2</v>
      </c>
      <c r="F48" s="29">
        <v>2</v>
      </c>
      <c r="G48" s="29"/>
      <c r="H48" s="29">
        <v>2</v>
      </c>
      <c r="I48" s="29">
        <v>2</v>
      </c>
      <c r="J48" s="29"/>
      <c r="K48" s="29">
        <v>1</v>
      </c>
      <c r="L48" s="29"/>
      <c r="M48" s="29"/>
      <c r="N48" s="29">
        <v>1</v>
      </c>
      <c r="O48" s="33">
        <v>2</v>
      </c>
      <c r="P48" s="33"/>
      <c r="Q48" s="29">
        <v>2</v>
      </c>
      <c r="R48" s="29">
        <v>1</v>
      </c>
    </row>
    <row r="49" spans="1:18" ht="15.75">
      <c r="A49" s="263"/>
      <c r="B49" s="278" t="s">
        <v>254</v>
      </c>
      <c r="C49" s="261">
        <f>AVERAGE(C43:C48)</f>
        <v>2.6666666666666665</v>
      </c>
      <c r="D49" s="46">
        <f>AVERAGE(D43:D48)</f>
        <v>2</v>
      </c>
      <c r="E49" s="46">
        <f>AVERAGE(E43:E48)</f>
        <v>2.1666666666666665</v>
      </c>
      <c r="F49" s="46">
        <f>AVERAGE(F44:F48)</f>
        <v>1.6</v>
      </c>
      <c r="G49" s="46">
        <f>AVERAGE(G43:G48)</f>
        <v>1.75</v>
      </c>
      <c r="H49" s="46">
        <f>AVERAGE(H43:H48)</f>
        <v>1.5</v>
      </c>
      <c r="I49" s="46">
        <f>AVERAGE(I43:I48)</f>
        <v>2</v>
      </c>
      <c r="J49" s="46"/>
      <c r="K49" s="46">
        <f t="shared" ref="K49:R49" si="0">AVERAGE(K43:K48)</f>
        <v>1</v>
      </c>
      <c r="L49" s="46">
        <f t="shared" si="0"/>
        <v>1</v>
      </c>
      <c r="M49" s="46"/>
      <c r="N49" s="46">
        <f t="shared" si="0"/>
        <v>1.5</v>
      </c>
      <c r="O49" s="47">
        <f t="shared" si="0"/>
        <v>2.5</v>
      </c>
      <c r="P49" s="47">
        <f t="shared" si="0"/>
        <v>1</v>
      </c>
      <c r="Q49" s="46">
        <f t="shared" si="0"/>
        <v>2</v>
      </c>
      <c r="R49" s="46">
        <f t="shared" si="0"/>
        <v>1.6666666666666667</v>
      </c>
    </row>
    <row r="50" spans="1:18" ht="31.5">
      <c r="A50" s="264" t="s">
        <v>22</v>
      </c>
      <c r="B50" s="14" t="s">
        <v>69</v>
      </c>
      <c r="C50" s="267"/>
      <c r="D50" s="33"/>
      <c r="E50" s="33"/>
      <c r="F50" s="33"/>
      <c r="G50" s="33"/>
      <c r="H50" s="33"/>
      <c r="I50" s="33"/>
      <c r="J50" s="33"/>
      <c r="K50" s="33"/>
      <c r="L50" s="33"/>
      <c r="M50" s="33"/>
      <c r="N50" s="33"/>
      <c r="O50" s="33"/>
      <c r="P50" s="33"/>
      <c r="Q50" s="29"/>
      <c r="R50" s="29"/>
    </row>
    <row r="51" spans="1:18" ht="31.5">
      <c r="A51" s="263" t="s">
        <v>0</v>
      </c>
      <c r="B51" s="3" t="s">
        <v>70</v>
      </c>
      <c r="C51" s="267">
        <v>2</v>
      </c>
      <c r="D51" s="33">
        <v>2</v>
      </c>
      <c r="E51" s="33">
        <v>1</v>
      </c>
      <c r="F51" s="33">
        <v>1</v>
      </c>
      <c r="G51" s="33"/>
      <c r="H51" s="33">
        <v>1</v>
      </c>
      <c r="I51" s="33">
        <v>1</v>
      </c>
      <c r="J51" s="33">
        <v>1</v>
      </c>
      <c r="K51" s="33">
        <v>1</v>
      </c>
      <c r="L51" s="33">
        <v>1</v>
      </c>
      <c r="M51" s="33"/>
      <c r="N51" s="33">
        <v>1</v>
      </c>
      <c r="O51" s="33">
        <v>1</v>
      </c>
      <c r="P51" s="33"/>
      <c r="Q51" s="33"/>
      <c r="R51" s="33"/>
    </row>
    <row r="52" spans="1:18" ht="15.75">
      <c r="A52" s="263" t="s">
        <v>1</v>
      </c>
      <c r="B52" s="3" t="s">
        <v>71</v>
      </c>
      <c r="C52" s="267">
        <v>2</v>
      </c>
      <c r="D52" s="33">
        <v>2</v>
      </c>
      <c r="E52" s="33">
        <v>1</v>
      </c>
      <c r="F52" s="33">
        <v>1</v>
      </c>
      <c r="G52" s="33"/>
      <c r="H52" s="33">
        <v>1</v>
      </c>
      <c r="I52" s="33">
        <v>1</v>
      </c>
      <c r="J52" s="33">
        <v>1</v>
      </c>
      <c r="K52" s="33">
        <v>1</v>
      </c>
      <c r="L52" s="33">
        <v>1</v>
      </c>
      <c r="M52" s="33"/>
      <c r="N52" s="33">
        <v>1</v>
      </c>
      <c r="O52" s="33">
        <v>1</v>
      </c>
      <c r="P52" s="33"/>
      <c r="Q52" s="29"/>
      <c r="R52" s="29"/>
    </row>
    <row r="53" spans="1:18" ht="15.75">
      <c r="A53" s="263" t="s">
        <v>2</v>
      </c>
      <c r="B53" s="3" t="s">
        <v>72</v>
      </c>
      <c r="C53" s="267">
        <v>2</v>
      </c>
      <c r="D53" s="33">
        <v>2</v>
      </c>
      <c r="E53" s="33">
        <v>1</v>
      </c>
      <c r="F53" s="33">
        <v>1</v>
      </c>
      <c r="G53" s="33"/>
      <c r="H53" s="33">
        <v>1</v>
      </c>
      <c r="I53" s="33">
        <v>1</v>
      </c>
      <c r="J53" s="33">
        <v>1</v>
      </c>
      <c r="K53" s="33">
        <v>1</v>
      </c>
      <c r="L53" s="33">
        <v>1</v>
      </c>
      <c r="M53" s="33"/>
      <c r="N53" s="33">
        <v>1</v>
      </c>
      <c r="O53" s="33">
        <v>1</v>
      </c>
      <c r="P53" s="33"/>
      <c r="Q53" s="29"/>
      <c r="R53" s="29"/>
    </row>
    <row r="54" spans="1:18" ht="15.75">
      <c r="A54" s="263" t="s">
        <v>3</v>
      </c>
      <c r="B54" s="3" t="s">
        <v>73</v>
      </c>
      <c r="C54" s="266">
        <v>2</v>
      </c>
      <c r="D54" s="29">
        <v>2</v>
      </c>
      <c r="E54" s="29">
        <v>1</v>
      </c>
      <c r="F54" s="29">
        <v>1</v>
      </c>
      <c r="G54" s="29"/>
      <c r="H54" s="29">
        <v>1</v>
      </c>
      <c r="I54" s="29">
        <v>1</v>
      </c>
      <c r="J54" s="29">
        <v>1</v>
      </c>
      <c r="K54" s="29">
        <v>1</v>
      </c>
      <c r="L54" s="29">
        <v>1</v>
      </c>
      <c r="M54" s="29"/>
      <c r="N54" s="29">
        <v>1</v>
      </c>
      <c r="O54" s="29">
        <v>1</v>
      </c>
      <c r="P54" s="33"/>
      <c r="Q54" s="29"/>
      <c r="R54" s="29"/>
    </row>
    <row r="55" spans="1:18" ht="15.75">
      <c r="A55" s="263" t="s">
        <v>4</v>
      </c>
      <c r="B55" s="3" t="s">
        <v>74</v>
      </c>
      <c r="C55" s="266">
        <v>2</v>
      </c>
      <c r="D55" s="29">
        <v>2</v>
      </c>
      <c r="E55" s="29">
        <v>1</v>
      </c>
      <c r="F55" s="29">
        <v>1</v>
      </c>
      <c r="G55" s="29"/>
      <c r="H55" s="29">
        <v>1</v>
      </c>
      <c r="I55" s="29">
        <v>1</v>
      </c>
      <c r="J55" s="29">
        <v>1</v>
      </c>
      <c r="K55" s="29">
        <v>1</v>
      </c>
      <c r="L55" s="29">
        <v>1</v>
      </c>
      <c r="M55" s="29"/>
      <c r="N55" s="29">
        <v>1</v>
      </c>
      <c r="O55" s="29">
        <v>1</v>
      </c>
      <c r="P55" s="29"/>
      <c r="Q55" s="29"/>
      <c r="R55" s="29"/>
    </row>
    <row r="56" spans="1:18" ht="15.75">
      <c r="A56" s="263"/>
      <c r="B56" s="278" t="s">
        <v>254</v>
      </c>
      <c r="C56" s="261">
        <f>AVERAGE(C51:C55)</f>
        <v>2</v>
      </c>
      <c r="D56" s="46">
        <f>AVERAGE(D51:D55)</f>
        <v>2</v>
      </c>
      <c r="E56" s="46">
        <f>AVERAGE(E51:E55)</f>
        <v>1</v>
      </c>
      <c r="F56" s="46">
        <f>AVERAGE(F51:F55)</f>
        <v>1</v>
      </c>
      <c r="G56" s="46"/>
      <c r="H56" s="46">
        <f>AVERAGE(H51:H55)</f>
        <v>1</v>
      </c>
      <c r="I56" s="46">
        <f>AVERAGE(I51:I55)</f>
        <v>1</v>
      </c>
      <c r="J56" s="46">
        <f>AVERAGE(J51:J55)</f>
        <v>1</v>
      </c>
      <c r="K56" s="46">
        <f>AVERAGE(K51:K55)</f>
        <v>1</v>
      </c>
      <c r="L56" s="46">
        <f>AVERAGE(L51:L55)</f>
        <v>1</v>
      </c>
      <c r="M56" s="46"/>
      <c r="N56" s="46">
        <f>AVERAGE(N51:N55)</f>
        <v>1</v>
      </c>
      <c r="O56" s="46">
        <f>AVERAGE(O51:O55)</f>
        <v>1</v>
      </c>
      <c r="P56" s="46"/>
      <c r="Q56" s="46"/>
      <c r="R56" s="46"/>
    </row>
    <row r="57" spans="1:18" ht="31.5">
      <c r="A57" s="264" t="s">
        <v>22</v>
      </c>
      <c r="B57" s="14" t="s">
        <v>75</v>
      </c>
      <c r="C57" s="266"/>
      <c r="D57" s="29"/>
      <c r="E57" s="29"/>
      <c r="F57" s="29"/>
      <c r="G57" s="29"/>
      <c r="H57" s="29"/>
      <c r="I57" s="29"/>
      <c r="J57" s="29"/>
      <c r="K57" s="29"/>
      <c r="L57" s="29"/>
      <c r="M57" s="29"/>
      <c r="N57" s="29"/>
      <c r="O57" s="29"/>
      <c r="P57" s="29"/>
      <c r="Q57" s="29"/>
      <c r="R57" s="29"/>
    </row>
    <row r="58" spans="1:18" ht="31.5">
      <c r="A58" s="263" t="s">
        <v>0</v>
      </c>
      <c r="B58" s="3" t="s">
        <v>76</v>
      </c>
      <c r="C58" s="266">
        <v>3</v>
      </c>
      <c r="D58" s="29">
        <v>2</v>
      </c>
      <c r="E58" s="29">
        <v>3</v>
      </c>
      <c r="F58" s="29">
        <v>2</v>
      </c>
      <c r="G58" s="29">
        <v>2</v>
      </c>
      <c r="H58" s="29">
        <v>2</v>
      </c>
      <c r="I58" s="29">
        <v>2</v>
      </c>
      <c r="J58" s="29">
        <v>1</v>
      </c>
      <c r="K58" s="29">
        <v>2</v>
      </c>
      <c r="L58" s="29">
        <v>1</v>
      </c>
      <c r="M58" s="29">
        <v>1</v>
      </c>
      <c r="N58" s="29">
        <v>1</v>
      </c>
      <c r="O58" s="29">
        <v>3</v>
      </c>
      <c r="P58" s="29">
        <v>2</v>
      </c>
      <c r="Q58" s="33">
        <v>3</v>
      </c>
      <c r="R58" s="33">
        <v>2</v>
      </c>
    </row>
    <row r="59" spans="1:18" ht="15.75">
      <c r="A59" s="263" t="s">
        <v>1</v>
      </c>
      <c r="B59" s="3" t="s">
        <v>77</v>
      </c>
      <c r="C59" s="266">
        <v>2</v>
      </c>
      <c r="D59" s="29">
        <v>2</v>
      </c>
      <c r="E59" s="29">
        <v>2</v>
      </c>
      <c r="F59" s="29">
        <v>2</v>
      </c>
      <c r="G59" s="29">
        <v>2</v>
      </c>
      <c r="H59" s="29">
        <v>2</v>
      </c>
      <c r="I59" s="29">
        <v>2</v>
      </c>
      <c r="J59" s="29">
        <v>1</v>
      </c>
      <c r="K59" s="29">
        <v>1</v>
      </c>
      <c r="L59" s="29">
        <v>1</v>
      </c>
      <c r="M59" s="29">
        <v>1</v>
      </c>
      <c r="N59" s="29">
        <v>2</v>
      </c>
      <c r="O59" s="29">
        <v>3</v>
      </c>
      <c r="P59" s="29">
        <v>2</v>
      </c>
      <c r="Q59" s="33">
        <v>2</v>
      </c>
      <c r="R59" s="33">
        <v>2</v>
      </c>
    </row>
    <row r="60" spans="1:18" ht="15.75">
      <c r="A60" s="263" t="s">
        <v>2</v>
      </c>
      <c r="B60" s="3" t="s">
        <v>72</v>
      </c>
      <c r="C60" s="266">
        <v>3</v>
      </c>
      <c r="D60" s="29">
        <v>2</v>
      </c>
      <c r="E60" s="29">
        <v>3</v>
      </c>
      <c r="F60" s="29">
        <v>2</v>
      </c>
      <c r="G60" s="29">
        <v>2</v>
      </c>
      <c r="H60" s="29">
        <v>1</v>
      </c>
      <c r="I60" s="29">
        <v>2</v>
      </c>
      <c r="J60" s="29"/>
      <c r="K60" s="29">
        <v>2</v>
      </c>
      <c r="L60" s="29">
        <v>1</v>
      </c>
      <c r="M60" s="29">
        <v>1</v>
      </c>
      <c r="N60" s="29">
        <v>1</v>
      </c>
      <c r="O60" s="29">
        <v>3</v>
      </c>
      <c r="P60" s="29">
        <v>2</v>
      </c>
      <c r="Q60" s="33">
        <v>3</v>
      </c>
      <c r="R60" s="33">
        <v>2</v>
      </c>
    </row>
    <row r="61" spans="1:18" ht="15.75">
      <c r="A61" s="263" t="s">
        <v>3</v>
      </c>
      <c r="B61" s="3" t="s">
        <v>73</v>
      </c>
      <c r="C61" s="266">
        <v>3</v>
      </c>
      <c r="D61" s="29">
        <v>2</v>
      </c>
      <c r="E61" s="29">
        <v>2</v>
      </c>
      <c r="F61" s="29">
        <v>2</v>
      </c>
      <c r="G61" s="29">
        <v>2</v>
      </c>
      <c r="H61" s="29">
        <v>2</v>
      </c>
      <c r="I61" s="29">
        <v>2</v>
      </c>
      <c r="J61" s="29">
        <v>1</v>
      </c>
      <c r="K61" s="29">
        <v>1</v>
      </c>
      <c r="L61" s="29">
        <v>1</v>
      </c>
      <c r="M61" s="29">
        <v>1</v>
      </c>
      <c r="N61" s="29">
        <v>1</v>
      </c>
      <c r="O61" s="33">
        <v>3</v>
      </c>
      <c r="P61" s="33">
        <v>2</v>
      </c>
      <c r="Q61" s="33">
        <v>2</v>
      </c>
      <c r="R61" s="33">
        <v>3</v>
      </c>
    </row>
    <row r="62" spans="1:18" ht="15.75">
      <c r="A62" s="263" t="s">
        <v>4</v>
      </c>
      <c r="B62" s="3" t="s">
        <v>78</v>
      </c>
      <c r="C62" s="266">
        <v>3</v>
      </c>
      <c r="D62" s="29">
        <v>3</v>
      </c>
      <c r="E62" s="29">
        <v>3</v>
      </c>
      <c r="F62" s="29">
        <v>2</v>
      </c>
      <c r="G62" s="29">
        <v>2</v>
      </c>
      <c r="H62" s="29">
        <v>2</v>
      </c>
      <c r="I62" s="29">
        <v>2</v>
      </c>
      <c r="J62" s="29">
        <v>1</v>
      </c>
      <c r="K62" s="29">
        <v>2</v>
      </c>
      <c r="L62" s="29">
        <v>1</v>
      </c>
      <c r="M62" s="29">
        <v>2</v>
      </c>
      <c r="N62" s="29">
        <v>1</v>
      </c>
      <c r="O62" s="29">
        <v>3</v>
      </c>
      <c r="P62" s="29">
        <v>2</v>
      </c>
      <c r="Q62" s="29">
        <v>2</v>
      </c>
      <c r="R62" s="29">
        <v>2</v>
      </c>
    </row>
    <row r="63" spans="1:18" ht="15.75">
      <c r="A63" s="263"/>
      <c r="B63" s="278" t="s">
        <v>254</v>
      </c>
      <c r="C63" s="261">
        <f t="shared" ref="C63:R63" si="1">AVERAGE(C58:C62)</f>
        <v>2.8</v>
      </c>
      <c r="D63" s="46">
        <f t="shared" si="1"/>
        <v>2.2000000000000002</v>
      </c>
      <c r="E63" s="46">
        <f t="shared" si="1"/>
        <v>2.6</v>
      </c>
      <c r="F63" s="46">
        <f t="shared" si="1"/>
        <v>2</v>
      </c>
      <c r="G63" s="46">
        <f t="shared" si="1"/>
        <v>2</v>
      </c>
      <c r="H63" s="46">
        <f t="shared" si="1"/>
        <v>1.8</v>
      </c>
      <c r="I63" s="46">
        <f t="shared" si="1"/>
        <v>2</v>
      </c>
      <c r="J63" s="46">
        <f t="shared" si="1"/>
        <v>1</v>
      </c>
      <c r="K63" s="46">
        <f t="shared" si="1"/>
        <v>1.6</v>
      </c>
      <c r="L63" s="46">
        <f t="shared" si="1"/>
        <v>1</v>
      </c>
      <c r="M63" s="46">
        <f t="shared" si="1"/>
        <v>1.2</v>
      </c>
      <c r="N63" s="46">
        <f t="shared" si="1"/>
        <v>1.2</v>
      </c>
      <c r="O63" s="46">
        <f t="shared" si="1"/>
        <v>3</v>
      </c>
      <c r="P63" s="46">
        <f t="shared" si="1"/>
        <v>2</v>
      </c>
      <c r="Q63" s="46">
        <f t="shared" si="1"/>
        <v>2.4</v>
      </c>
      <c r="R63" s="46">
        <f t="shared" si="1"/>
        <v>2.2000000000000002</v>
      </c>
    </row>
    <row r="64" spans="1:18" ht="31.5">
      <c r="A64" s="264" t="s">
        <v>22</v>
      </c>
      <c r="B64" s="14" t="s">
        <v>194</v>
      </c>
      <c r="C64" s="266"/>
      <c r="D64" s="29"/>
      <c r="E64" s="29"/>
      <c r="F64" s="29"/>
      <c r="G64" s="29"/>
      <c r="H64" s="29"/>
      <c r="I64" s="29"/>
      <c r="J64" s="29"/>
      <c r="K64" s="29"/>
      <c r="L64" s="29"/>
      <c r="M64" s="29"/>
      <c r="N64" s="29"/>
      <c r="O64" s="29"/>
      <c r="P64" s="29"/>
      <c r="Q64" s="29"/>
      <c r="R64" s="29"/>
    </row>
    <row r="65" spans="1:18" ht="15.75">
      <c r="A65" s="263" t="s">
        <v>0</v>
      </c>
      <c r="B65" s="27" t="s">
        <v>272</v>
      </c>
      <c r="C65" s="266">
        <v>3</v>
      </c>
      <c r="D65" s="29">
        <v>3</v>
      </c>
      <c r="E65" s="29">
        <v>3</v>
      </c>
      <c r="F65" s="29">
        <v>2</v>
      </c>
      <c r="G65" s="29"/>
      <c r="H65" s="29"/>
      <c r="I65" s="29"/>
      <c r="J65" s="29"/>
      <c r="K65" s="29"/>
      <c r="L65" s="29"/>
      <c r="M65" s="29"/>
      <c r="N65" s="29"/>
      <c r="O65" s="29">
        <v>3</v>
      </c>
      <c r="P65" s="29"/>
      <c r="Q65" s="29"/>
      <c r="R65" s="29"/>
    </row>
    <row r="66" spans="1:18" ht="15.75">
      <c r="A66" s="263" t="s">
        <v>1</v>
      </c>
      <c r="B66" s="3" t="s">
        <v>271</v>
      </c>
      <c r="C66" s="266">
        <v>3</v>
      </c>
      <c r="D66" s="29">
        <v>3</v>
      </c>
      <c r="E66" s="29">
        <v>2</v>
      </c>
      <c r="F66" s="29">
        <v>1</v>
      </c>
      <c r="G66" s="29"/>
      <c r="H66" s="29"/>
      <c r="I66" s="29"/>
      <c r="J66" s="29"/>
      <c r="K66" s="29"/>
      <c r="L66" s="29"/>
      <c r="M66" s="29"/>
      <c r="N66" s="29"/>
      <c r="O66" s="29">
        <v>2</v>
      </c>
      <c r="P66" s="29"/>
      <c r="Q66" s="29"/>
      <c r="R66" s="29"/>
    </row>
    <row r="67" spans="1:18" ht="15.75">
      <c r="A67" s="263" t="s">
        <v>2</v>
      </c>
      <c r="B67" s="3" t="s">
        <v>79</v>
      </c>
      <c r="C67" s="266">
        <v>3</v>
      </c>
      <c r="D67" s="29">
        <v>2</v>
      </c>
      <c r="E67" s="29">
        <v>2</v>
      </c>
      <c r="F67" s="29">
        <v>2</v>
      </c>
      <c r="G67" s="29"/>
      <c r="H67" s="29"/>
      <c r="I67" s="29"/>
      <c r="J67" s="29"/>
      <c r="K67" s="29"/>
      <c r="L67" s="29"/>
      <c r="M67" s="29"/>
      <c r="N67" s="29"/>
      <c r="O67" s="29">
        <v>3</v>
      </c>
      <c r="P67" s="29"/>
      <c r="Q67" s="29"/>
      <c r="R67" s="29"/>
    </row>
    <row r="68" spans="1:18" ht="15.75">
      <c r="A68" s="263" t="s">
        <v>3</v>
      </c>
      <c r="B68" s="3" t="s">
        <v>80</v>
      </c>
      <c r="C68" s="266">
        <v>3</v>
      </c>
      <c r="D68" s="29">
        <v>3</v>
      </c>
      <c r="E68" s="29">
        <v>2</v>
      </c>
      <c r="F68" s="29">
        <v>1</v>
      </c>
      <c r="G68" s="29"/>
      <c r="H68" s="29"/>
      <c r="I68" s="29"/>
      <c r="J68" s="29"/>
      <c r="K68" s="29"/>
      <c r="L68" s="29"/>
      <c r="M68" s="29"/>
      <c r="N68" s="29"/>
      <c r="O68" s="29">
        <v>3</v>
      </c>
      <c r="P68" s="29"/>
      <c r="Q68" s="29"/>
      <c r="R68" s="29"/>
    </row>
    <row r="69" spans="1:18" s="35" customFormat="1" ht="31.5">
      <c r="A69" s="265" t="s">
        <v>4</v>
      </c>
      <c r="B69" s="117" t="s">
        <v>81</v>
      </c>
      <c r="C69" s="271">
        <v>3</v>
      </c>
      <c r="D69" s="40">
        <v>3</v>
      </c>
      <c r="E69" s="40">
        <v>3</v>
      </c>
      <c r="F69" s="40">
        <v>2</v>
      </c>
      <c r="G69" s="40"/>
      <c r="H69" s="40"/>
      <c r="I69" s="40"/>
      <c r="J69" s="40"/>
      <c r="K69" s="40"/>
      <c r="L69" s="40"/>
      <c r="M69" s="40"/>
      <c r="N69" s="40"/>
      <c r="O69" s="41">
        <v>3</v>
      </c>
      <c r="P69" s="41"/>
      <c r="Q69" s="41"/>
      <c r="R69" s="41"/>
    </row>
    <row r="70" spans="1:18" ht="15.75">
      <c r="A70" s="263" t="s">
        <v>21</v>
      </c>
      <c r="B70" s="3" t="s">
        <v>82</v>
      </c>
      <c r="C70" s="267">
        <v>2</v>
      </c>
      <c r="D70" s="33">
        <v>3</v>
      </c>
      <c r="E70" s="33">
        <v>2</v>
      </c>
      <c r="F70" s="33">
        <v>2</v>
      </c>
      <c r="G70" s="33"/>
      <c r="H70" s="33"/>
      <c r="I70" s="33"/>
      <c r="J70" s="33"/>
      <c r="K70" s="33"/>
      <c r="L70" s="33"/>
      <c r="M70" s="33"/>
      <c r="N70" s="33"/>
      <c r="O70" s="33">
        <v>2</v>
      </c>
      <c r="P70" s="33"/>
      <c r="Q70" s="29"/>
      <c r="R70" s="29"/>
    </row>
    <row r="71" spans="1:18" ht="15.75">
      <c r="A71" s="263" t="s">
        <v>23</v>
      </c>
      <c r="B71" s="3" t="s">
        <v>83</v>
      </c>
      <c r="C71" s="267">
        <v>3</v>
      </c>
      <c r="D71" s="33">
        <v>2</v>
      </c>
      <c r="E71" s="33">
        <v>2</v>
      </c>
      <c r="F71" s="33">
        <v>2</v>
      </c>
      <c r="G71" s="33"/>
      <c r="H71" s="33"/>
      <c r="I71" s="33"/>
      <c r="J71" s="33"/>
      <c r="K71" s="33"/>
      <c r="L71" s="33"/>
      <c r="M71" s="33"/>
      <c r="N71" s="33"/>
      <c r="O71" s="33">
        <v>2</v>
      </c>
      <c r="P71" s="33"/>
      <c r="Q71" s="29"/>
      <c r="R71" s="29"/>
    </row>
    <row r="72" spans="1:18" ht="15.75">
      <c r="A72" s="263" t="s">
        <v>24</v>
      </c>
      <c r="B72" s="3" t="s">
        <v>84</v>
      </c>
      <c r="C72" s="267">
        <v>2</v>
      </c>
      <c r="D72" s="33">
        <v>2</v>
      </c>
      <c r="E72" s="33">
        <v>2</v>
      </c>
      <c r="F72" s="33">
        <v>1</v>
      </c>
      <c r="G72" s="33"/>
      <c r="H72" s="33"/>
      <c r="I72" s="33"/>
      <c r="J72" s="33"/>
      <c r="K72" s="33"/>
      <c r="L72" s="33"/>
      <c r="M72" s="33"/>
      <c r="N72" s="33"/>
      <c r="O72" s="33">
        <v>2</v>
      </c>
      <c r="P72" s="33"/>
      <c r="Q72" s="29"/>
      <c r="R72" s="29"/>
    </row>
    <row r="73" spans="1:18" ht="15.75">
      <c r="A73" s="263" t="s">
        <v>25</v>
      </c>
      <c r="B73" s="3" t="s">
        <v>85</v>
      </c>
      <c r="C73" s="267">
        <v>3</v>
      </c>
      <c r="D73" s="33">
        <v>3</v>
      </c>
      <c r="E73" s="33">
        <v>2</v>
      </c>
      <c r="F73" s="33">
        <v>2</v>
      </c>
      <c r="G73" s="33"/>
      <c r="H73" s="33"/>
      <c r="I73" s="33"/>
      <c r="J73" s="33"/>
      <c r="K73" s="33"/>
      <c r="L73" s="33"/>
      <c r="M73" s="33"/>
      <c r="N73" s="33"/>
      <c r="O73" s="33">
        <v>2</v>
      </c>
      <c r="P73" s="33"/>
      <c r="Q73" s="29"/>
      <c r="R73" s="29"/>
    </row>
    <row r="74" spans="1:18" ht="15.75">
      <c r="A74" s="263" t="s">
        <v>26</v>
      </c>
      <c r="B74" s="3" t="s">
        <v>86</v>
      </c>
      <c r="C74" s="267">
        <v>2</v>
      </c>
      <c r="D74" s="33">
        <v>2</v>
      </c>
      <c r="E74" s="33">
        <v>2</v>
      </c>
      <c r="F74" s="33">
        <v>1</v>
      </c>
      <c r="G74" s="33"/>
      <c r="H74" s="33"/>
      <c r="I74" s="33"/>
      <c r="J74" s="33"/>
      <c r="K74" s="33"/>
      <c r="L74" s="33"/>
      <c r="M74" s="33"/>
      <c r="N74" s="33"/>
      <c r="O74" s="33">
        <v>2</v>
      </c>
      <c r="P74" s="33"/>
      <c r="Q74" s="29"/>
      <c r="R74" s="29"/>
    </row>
    <row r="75" spans="1:18" ht="15.75">
      <c r="A75" s="263"/>
      <c r="B75" s="278" t="s">
        <v>254</v>
      </c>
      <c r="C75" s="268">
        <f>AVERAGE(C65:C74)</f>
        <v>2.7</v>
      </c>
      <c r="D75" s="47">
        <f>AVERAGE(D65:D74)</f>
        <v>2.6</v>
      </c>
      <c r="E75" s="47">
        <f>AVERAGE(E65:E74)</f>
        <v>2.2000000000000002</v>
      </c>
      <c r="F75" s="47">
        <f>AVERAGE(F65:F74)</f>
        <v>1.6</v>
      </c>
      <c r="G75" s="47"/>
      <c r="H75" s="47"/>
      <c r="I75" s="47"/>
      <c r="J75" s="47"/>
      <c r="K75" s="47"/>
      <c r="L75" s="47"/>
      <c r="M75" s="47"/>
      <c r="N75" s="47"/>
      <c r="O75" s="47">
        <f>AVERAGE(O65:O74)</f>
        <v>2.4</v>
      </c>
      <c r="P75" s="47"/>
      <c r="Q75" s="46"/>
      <c r="R75" s="46"/>
    </row>
    <row r="76" spans="1:18" ht="31.5">
      <c r="A76" s="264" t="s">
        <v>22</v>
      </c>
      <c r="B76" s="14" t="s">
        <v>265</v>
      </c>
      <c r="C76" s="267"/>
      <c r="D76" s="33"/>
      <c r="E76" s="33"/>
      <c r="F76" s="33"/>
      <c r="G76" s="33"/>
      <c r="H76" s="33"/>
      <c r="I76" s="33"/>
      <c r="J76" s="33"/>
      <c r="K76" s="33"/>
      <c r="L76" s="33"/>
      <c r="M76" s="33"/>
      <c r="N76" s="33"/>
      <c r="O76" s="33"/>
      <c r="P76" s="33"/>
      <c r="Q76" s="29"/>
      <c r="R76" s="29"/>
    </row>
    <row r="77" spans="1:18" ht="31.5">
      <c r="A77" s="263" t="s">
        <v>0</v>
      </c>
      <c r="B77" s="3" t="s">
        <v>87</v>
      </c>
      <c r="C77" s="266">
        <v>2</v>
      </c>
      <c r="D77" s="29">
        <v>2</v>
      </c>
      <c r="E77" s="29">
        <v>3</v>
      </c>
      <c r="F77" s="29">
        <v>2</v>
      </c>
      <c r="G77" s="29">
        <v>1</v>
      </c>
      <c r="H77" s="29"/>
      <c r="I77" s="29"/>
      <c r="J77" s="29"/>
      <c r="K77" s="29"/>
      <c r="L77" s="29"/>
      <c r="M77" s="29"/>
      <c r="N77" s="29">
        <v>1</v>
      </c>
      <c r="O77" s="33">
        <v>2</v>
      </c>
      <c r="P77" s="33"/>
      <c r="Q77" s="33"/>
      <c r="R77" s="33">
        <v>1</v>
      </c>
    </row>
    <row r="78" spans="1:18" ht="15.75">
      <c r="A78" s="263" t="s">
        <v>1</v>
      </c>
      <c r="B78" s="3" t="s">
        <v>88</v>
      </c>
      <c r="C78" s="266">
        <v>2</v>
      </c>
      <c r="D78" s="29">
        <v>2</v>
      </c>
      <c r="E78" s="29">
        <v>3</v>
      </c>
      <c r="F78" s="29">
        <v>2</v>
      </c>
      <c r="G78" s="29">
        <v>1</v>
      </c>
      <c r="H78" s="29"/>
      <c r="I78" s="29"/>
      <c r="J78" s="29"/>
      <c r="K78" s="29"/>
      <c r="L78" s="29"/>
      <c r="M78" s="29"/>
      <c r="N78" s="29">
        <v>1</v>
      </c>
      <c r="O78" s="29">
        <v>2</v>
      </c>
      <c r="P78" s="29"/>
      <c r="Q78" s="29"/>
      <c r="R78" s="29">
        <v>1</v>
      </c>
    </row>
    <row r="79" spans="1:18" ht="31.5">
      <c r="A79" s="263" t="s">
        <v>2</v>
      </c>
      <c r="B79" s="3" t="s">
        <v>89</v>
      </c>
      <c r="C79" s="266">
        <v>2</v>
      </c>
      <c r="D79" s="29">
        <v>2</v>
      </c>
      <c r="E79" s="29">
        <v>3</v>
      </c>
      <c r="F79" s="29">
        <v>2</v>
      </c>
      <c r="G79" s="29">
        <v>1</v>
      </c>
      <c r="H79" s="29"/>
      <c r="I79" s="29"/>
      <c r="J79" s="29"/>
      <c r="K79" s="29"/>
      <c r="L79" s="29"/>
      <c r="M79" s="29"/>
      <c r="N79" s="29">
        <v>1</v>
      </c>
      <c r="O79" s="29">
        <v>2</v>
      </c>
      <c r="P79" s="29"/>
      <c r="Q79" s="29"/>
      <c r="R79" s="29">
        <v>1</v>
      </c>
    </row>
    <row r="80" spans="1:18" ht="15.75">
      <c r="A80" s="263" t="s">
        <v>3</v>
      </c>
      <c r="B80" s="3" t="s">
        <v>90</v>
      </c>
      <c r="C80" s="266">
        <v>2</v>
      </c>
      <c r="D80" s="29">
        <v>2</v>
      </c>
      <c r="E80" s="29">
        <v>3</v>
      </c>
      <c r="F80" s="29">
        <v>2</v>
      </c>
      <c r="G80" s="29">
        <v>1</v>
      </c>
      <c r="H80" s="29"/>
      <c r="I80" s="29"/>
      <c r="J80" s="29"/>
      <c r="K80" s="29"/>
      <c r="L80" s="29"/>
      <c r="M80" s="29"/>
      <c r="N80" s="29">
        <v>1</v>
      </c>
      <c r="O80" s="29">
        <v>2</v>
      </c>
      <c r="P80" s="29"/>
      <c r="Q80" s="29"/>
      <c r="R80" s="29">
        <v>1</v>
      </c>
    </row>
    <row r="81" spans="1:18" ht="15.75">
      <c r="A81" s="263" t="s">
        <v>4</v>
      </c>
      <c r="B81" s="3" t="s">
        <v>91</v>
      </c>
      <c r="C81" s="266">
        <v>2</v>
      </c>
      <c r="D81" s="29">
        <v>2</v>
      </c>
      <c r="E81" s="29">
        <v>3</v>
      </c>
      <c r="F81" s="29">
        <v>2</v>
      </c>
      <c r="G81" s="29">
        <v>1</v>
      </c>
      <c r="H81" s="29"/>
      <c r="I81" s="29"/>
      <c r="J81" s="29"/>
      <c r="K81" s="29"/>
      <c r="L81" s="29"/>
      <c r="M81" s="29"/>
      <c r="N81" s="29">
        <v>1</v>
      </c>
      <c r="O81" s="29">
        <v>2</v>
      </c>
      <c r="P81" s="29"/>
      <c r="Q81" s="29"/>
      <c r="R81" s="29">
        <v>1</v>
      </c>
    </row>
    <row r="82" spans="1:18" ht="15.75">
      <c r="A82" s="263" t="s">
        <v>21</v>
      </c>
      <c r="B82" s="3" t="s">
        <v>92</v>
      </c>
      <c r="C82" s="266">
        <v>2</v>
      </c>
      <c r="D82" s="29">
        <v>2</v>
      </c>
      <c r="E82" s="29">
        <v>3</v>
      </c>
      <c r="F82" s="29">
        <v>2</v>
      </c>
      <c r="G82" s="29">
        <v>1</v>
      </c>
      <c r="H82" s="29"/>
      <c r="I82" s="29"/>
      <c r="J82" s="29"/>
      <c r="K82" s="29"/>
      <c r="L82" s="29"/>
      <c r="M82" s="29"/>
      <c r="N82" s="29">
        <v>1</v>
      </c>
      <c r="O82" s="29">
        <v>2</v>
      </c>
      <c r="P82" s="29"/>
      <c r="Q82" s="29"/>
      <c r="R82" s="29">
        <v>1</v>
      </c>
    </row>
    <row r="83" spans="1:18" ht="15.75">
      <c r="A83" s="263"/>
      <c r="B83" s="278" t="s">
        <v>254</v>
      </c>
      <c r="C83" s="261">
        <f>AVERAGE(C77:C82)</f>
        <v>2</v>
      </c>
      <c r="D83" s="46">
        <f>AVERAGE(D77:D82)</f>
        <v>2</v>
      </c>
      <c r="E83" s="46">
        <f>AVERAGE(E77:E82)</f>
        <v>3</v>
      </c>
      <c r="F83" s="46">
        <f>AVERAGE(F77:F82)</f>
        <v>2</v>
      </c>
      <c r="G83" s="46">
        <f>AVERAGE(G77:G82)</f>
        <v>1</v>
      </c>
      <c r="H83" s="46"/>
      <c r="I83" s="46"/>
      <c r="J83" s="46"/>
      <c r="K83" s="46"/>
      <c r="L83" s="46"/>
      <c r="M83" s="46"/>
      <c r="N83" s="46">
        <f>AVERAGE(N77:N82)</f>
        <v>1</v>
      </c>
      <c r="O83" s="46">
        <f>AVERAGE(O77:O82)</f>
        <v>2</v>
      </c>
      <c r="P83" s="46"/>
      <c r="Q83" s="46"/>
      <c r="R83" s="46">
        <f>AVERAGE(R77:R82)</f>
        <v>1</v>
      </c>
    </row>
    <row r="84" spans="1:18" ht="31.5">
      <c r="A84" s="264" t="s">
        <v>22</v>
      </c>
      <c r="B84" s="14" t="s">
        <v>195</v>
      </c>
      <c r="C84" s="266"/>
      <c r="D84" s="29"/>
      <c r="E84" s="29"/>
      <c r="F84" s="29"/>
      <c r="G84" s="29"/>
      <c r="H84" s="29"/>
      <c r="I84" s="29"/>
      <c r="J84" s="29"/>
      <c r="K84" s="29"/>
      <c r="L84" s="29"/>
      <c r="M84" s="29"/>
      <c r="N84" s="29"/>
      <c r="O84" s="33"/>
      <c r="P84" s="33"/>
      <c r="Q84" s="33"/>
      <c r="R84" s="33"/>
    </row>
    <row r="85" spans="1:18" ht="15.75">
      <c r="A85" s="263" t="s">
        <v>0</v>
      </c>
      <c r="B85" s="3" t="s">
        <v>93</v>
      </c>
      <c r="C85" s="272">
        <v>3</v>
      </c>
      <c r="D85" s="42">
        <v>1</v>
      </c>
      <c r="E85" s="42">
        <v>2</v>
      </c>
      <c r="F85" s="42">
        <v>1</v>
      </c>
      <c r="G85" s="42">
        <v>1</v>
      </c>
      <c r="H85" s="42">
        <v>2</v>
      </c>
      <c r="I85" s="42">
        <v>2</v>
      </c>
      <c r="J85" s="42">
        <v>1</v>
      </c>
      <c r="K85" s="43">
        <v>1</v>
      </c>
      <c r="L85" s="42"/>
      <c r="M85" s="42"/>
      <c r="N85" s="42">
        <v>1</v>
      </c>
      <c r="O85" s="29">
        <v>2</v>
      </c>
      <c r="P85" s="29"/>
      <c r="Q85" s="33">
        <v>2</v>
      </c>
      <c r="R85" s="33">
        <v>2</v>
      </c>
    </row>
    <row r="86" spans="1:18" ht="15.75">
      <c r="A86" s="263" t="s">
        <v>1</v>
      </c>
      <c r="B86" s="3" t="s">
        <v>94</v>
      </c>
      <c r="C86" s="272">
        <v>3</v>
      </c>
      <c r="D86" s="42">
        <v>1</v>
      </c>
      <c r="E86" s="42">
        <v>2</v>
      </c>
      <c r="F86" s="42">
        <v>1</v>
      </c>
      <c r="G86" s="42">
        <v>1</v>
      </c>
      <c r="H86" s="42">
        <v>2</v>
      </c>
      <c r="I86" s="42">
        <v>2</v>
      </c>
      <c r="J86" s="42">
        <v>1</v>
      </c>
      <c r="K86" s="43">
        <v>1</v>
      </c>
      <c r="L86" s="42"/>
      <c r="M86" s="42"/>
      <c r="N86" s="42">
        <v>1</v>
      </c>
      <c r="O86" s="29">
        <v>2</v>
      </c>
      <c r="P86" s="29"/>
      <c r="Q86" s="33">
        <v>2</v>
      </c>
      <c r="R86" s="33">
        <v>2</v>
      </c>
    </row>
    <row r="87" spans="1:18" ht="15.75">
      <c r="A87" s="263" t="s">
        <v>2</v>
      </c>
      <c r="B87" s="3" t="s">
        <v>95</v>
      </c>
      <c r="C87" s="272">
        <v>3</v>
      </c>
      <c r="D87" s="42">
        <v>1</v>
      </c>
      <c r="E87" s="42">
        <v>2</v>
      </c>
      <c r="F87" s="42">
        <v>1</v>
      </c>
      <c r="G87" s="42">
        <v>1</v>
      </c>
      <c r="H87" s="42">
        <v>2</v>
      </c>
      <c r="I87" s="42">
        <v>2</v>
      </c>
      <c r="J87" s="42">
        <v>1</v>
      </c>
      <c r="K87" s="43">
        <v>1</v>
      </c>
      <c r="L87" s="42"/>
      <c r="M87" s="42"/>
      <c r="N87" s="42">
        <v>1</v>
      </c>
      <c r="O87" s="29">
        <v>2</v>
      </c>
      <c r="P87" s="29"/>
      <c r="Q87" s="33">
        <v>2</v>
      </c>
      <c r="R87" s="33">
        <v>2</v>
      </c>
    </row>
    <row r="88" spans="1:18" ht="15.75">
      <c r="A88" s="263" t="s">
        <v>3</v>
      </c>
      <c r="B88" s="3" t="s">
        <v>96</v>
      </c>
      <c r="C88" s="272">
        <v>3</v>
      </c>
      <c r="D88" s="42">
        <v>2</v>
      </c>
      <c r="E88" s="42">
        <v>2</v>
      </c>
      <c r="F88" s="42">
        <v>1</v>
      </c>
      <c r="G88" s="42">
        <v>1</v>
      </c>
      <c r="H88" s="42">
        <v>2</v>
      </c>
      <c r="I88" s="42">
        <v>2</v>
      </c>
      <c r="J88" s="42">
        <v>1</v>
      </c>
      <c r="K88" s="43">
        <v>1</v>
      </c>
      <c r="L88" s="42"/>
      <c r="M88" s="42"/>
      <c r="N88" s="42">
        <v>1</v>
      </c>
      <c r="O88" s="29">
        <v>2</v>
      </c>
      <c r="P88" s="29"/>
      <c r="Q88" s="33">
        <v>2</v>
      </c>
      <c r="R88" s="33">
        <v>2</v>
      </c>
    </row>
    <row r="89" spans="1:18" ht="15.75">
      <c r="A89" s="263" t="s">
        <v>4</v>
      </c>
      <c r="B89" s="3" t="s">
        <v>97</v>
      </c>
      <c r="C89" s="272">
        <v>3</v>
      </c>
      <c r="D89" s="29">
        <v>2</v>
      </c>
      <c r="E89" s="29">
        <v>2</v>
      </c>
      <c r="F89" s="29">
        <v>1</v>
      </c>
      <c r="G89" s="42">
        <v>1</v>
      </c>
      <c r="H89" s="42">
        <v>2</v>
      </c>
      <c r="I89" s="42">
        <v>2</v>
      </c>
      <c r="J89" s="42">
        <v>1</v>
      </c>
      <c r="K89" s="43">
        <v>1</v>
      </c>
      <c r="L89" s="42"/>
      <c r="M89" s="42"/>
      <c r="N89" s="42">
        <v>1</v>
      </c>
      <c r="O89" s="29">
        <v>2</v>
      </c>
      <c r="P89" s="29"/>
      <c r="Q89" s="33">
        <v>2</v>
      </c>
      <c r="R89" s="33">
        <v>2</v>
      </c>
    </row>
    <row r="90" spans="1:18" ht="15.75">
      <c r="A90" s="263"/>
      <c r="B90" s="278" t="s">
        <v>254</v>
      </c>
      <c r="C90" s="261">
        <v>3</v>
      </c>
      <c r="D90" s="46">
        <v>1.4</v>
      </c>
      <c r="E90" s="46">
        <v>2</v>
      </c>
      <c r="F90" s="46">
        <v>1</v>
      </c>
      <c r="G90" s="46">
        <v>1</v>
      </c>
      <c r="H90" s="46">
        <v>2</v>
      </c>
      <c r="I90" s="46">
        <v>2</v>
      </c>
      <c r="J90" s="46">
        <v>1</v>
      </c>
      <c r="K90" s="46">
        <v>1</v>
      </c>
      <c r="L90" s="46"/>
      <c r="M90" s="46"/>
      <c r="N90" s="46">
        <v>1</v>
      </c>
      <c r="O90" s="47">
        <v>2</v>
      </c>
      <c r="P90" s="47"/>
      <c r="Q90" s="46">
        <v>2</v>
      </c>
      <c r="R90" s="46">
        <v>2</v>
      </c>
    </row>
    <row r="91" spans="1:18" ht="31.5">
      <c r="A91" s="264" t="s">
        <v>22</v>
      </c>
      <c r="B91" s="14" t="s">
        <v>196</v>
      </c>
      <c r="C91" s="266"/>
      <c r="D91" s="29"/>
      <c r="E91" s="29"/>
      <c r="F91" s="29"/>
      <c r="G91" s="29"/>
      <c r="H91" s="29"/>
      <c r="I91" s="29"/>
      <c r="J91" s="29"/>
      <c r="K91" s="29"/>
      <c r="L91" s="29"/>
      <c r="M91" s="29"/>
      <c r="N91" s="29"/>
      <c r="O91" s="29"/>
      <c r="P91" s="29"/>
      <c r="Q91" s="29"/>
      <c r="R91" s="29"/>
    </row>
    <row r="92" spans="1:18" ht="15.75">
      <c r="A92" s="263" t="s">
        <v>0</v>
      </c>
      <c r="B92" s="3" t="s">
        <v>98</v>
      </c>
      <c r="C92" s="266">
        <v>2</v>
      </c>
      <c r="D92" s="29">
        <v>2</v>
      </c>
      <c r="E92" s="29">
        <v>1</v>
      </c>
      <c r="F92" s="29">
        <v>1</v>
      </c>
      <c r="G92" s="29"/>
      <c r="H92" s="29"/>
      <c r="I92" s="29"/>
      <c r="J92" s="29"/>
      <c r="K92" s="29"/>
      <c r="L92" s="29"/>
      <c r="M92" s="29"/>
      <c r="N92" s="29"/>
      <c r="O92" s="29">
        <v>2</v>
      </c>
      <c r="P92" s="29">
        <v>2</v>
      </c>
      <c r="Q92" s="29"/>
      <c r="R92" s="29"/>
    </row>
    <row r="93" spans="1:18" ht="31.5">
      <c r="A93" s="263" t="s">
        <v>1</v>
      </c>
      <c r="B93" s="3" t="s">
        <v>99</v>
      </c>
      <c r="C93" s="266">
        <v>2</v>
      </c>
      <c r="D93" s="29">
        <v>2</v>
      </c>
      <c r="E93" s="29">
        <v>1</v>
      </c>
      <c r="F93" s="29">
        <v>1</v>
      </c>
      <c r="G93" s="29"/>
      <c r="H93" s="29"/>
      <c r="I93" s="29"/>
      <c r="J93" s="29"/>
      <c r="K93" s="29"/>
      <c r="L93" s="29"/>
      <c r="M93" s="29"/>
      <c r="N93" s="29"/>
      <c r="O93" s="29">
        <v>2</v>
      </c>
      <c r="P93" s="29">
        <v>2</v>
      </c>
      <c r="Q93" s="29"/>
      <c r="R93" s="29"/>
    </row>
    <row r="94" spans="1:18" ht="31.5">
      <c r="A94" s="263" t="s">
        <v>2</v>
      </c>
      <c r="B94" s="3" t="s">
        <v>100</v>
      </c>
      <c r="C94" s="266">
        <v>2</v>
      </c>
      <c r="D94" s="29">
        <v>2</v>
      </c>
      <c r="E94" s="29">
        <v>1</v>
      </c>
      <c r="F94" s="29">
        <v>1</v>
      </c>
      <c r="G94" s="29"/>
      <c r="H94" s="29"/>
      <c r="I94" s="29"/>
      <c r="J94" s="29"/>
      <c r="K94" s="29"/>
      <c r="L94" s="29"/>
      <c r="M94" s="29"/>
      <c r="N94" s="29"/>
      <c r="O94" s="29">
        <v>2</v>
      </c>
      <c r="P94" s="29">
        <v>2</v>
      </c>
      <c r="Q94" s="33"/>
      <c r="R94" s="33"/>
    </row>
    <row r="95" spans="1:18" ht="15.75">
      <c r="A95" s="263" t="s">
        <v>3</v>
      </c>
      <c r="B95" s="3" t="s">
        <v>101</v>
      </c>
      <c r="C95" s="266">
        <v>2</v>
      </c>
      <c r="D95" s="29">
        <v>2</v>
      </c>
      <c r="E95" s="29">
        <v>1</v>
      </c>
      <c r="F95" s="29">
        <v>1</v>
      </c>
      <c r="G95" s="29"/>
      <c r="H95" s="29"/>
      <c r="I95" s="29"/>
      <c r="J95" s="29"/>
      <c r="K95" s="29"/>
      <c r="L95" s="29"/>
      <c r="M95" s="29"/>
      <c r="N95" s="29"/>
      <c r="O95" s="33">
        <v>2</v>
      </c>
      <c r="P95" s="33">
        <v>2</v>
      </c>
      <c r="Q95" s="29"/>
      <c r="R95" s="29"/>
    </row>
    <row r="96" spans="1:18" ht="31.5">
      <c r="A96" s="263" t="s">
        <v>4</v>
      </c>
      <c r="B96" s="3" t="s">
        <v>102</v>
      </c>
      <c r="C96" s="266">
        <v>2</v>
      </c>
      <c r="D96" s="29">
        <v>1</v>
      </c>
      <c r="E96" s="29">
        <v>1</v>
      </c>
      <c r="F96" s="29">
        <v>1</v>
      </c>
      <c r="G96" s="29"/>
      <c r="H96" s="29"/>
      <c r="I96" s="29"/>
      <c r="J96" s="29"/>
      <c r="K96" s="29"/>
      <c r="L96" s="29"/>
      <c r="M96" s="29"/>
      <c r="N96" s="29"/>
      <c r="O96" s="29">
        <v>2</v>
      </c>
      <c r="P96" s="29">
        <v>2</v>
      </c>
      <c r="Q96" s="29"/>
      <c r="R96" s="29"/>
    </row>
    <row r="97" spans="1:18" ht="15.75">
      <c r="A97" s="263" t="s">
        <v>21</v>
      </c>
      <c r="B97" s="3" t="s">
        <v>103</v>
      </c>
      <c r="C97" s="266">
        <v>2</v>
      </c>
      <c r="D97" s="29">
        <v>1</v>
      </c>
      <c r="E97" s="29">
        <v>1</v>
      </c>
      <c r="F97" s="29">
        <v>1</v>
      </c>
      <c r="G97" s="29"/>
      <c r="H97" s="29"/>
      <c r="I97" s="29"/>
      <c r="J97" s="29"/>
      <c r="K97" s="29"/>
      <c r="L97" s="29"/>
      <c r="M97" s="29"/>
      <c r="N97" s="29"/>
      <c r="O97" s="29">
        <v>2</v>
      </c>
      <c r="P97" s="29">
        <v>2</v>
      </c>
      <c r="Q97" s="29"/>
      <c r="R97" s="29"/>
    </row>
    <row r="98" spans="1:18" ht="15.75">
      <c r="A98" s="263" t="s">
        <v>23</v>
      </c>
      <c r="B98" s="3" t="s">
        <v>104</v>
      </c>
      <c r="C98" s="266">
        <v>2</v>
      </c>
      <c r="D98" s="29">
        <v>2</v>
      </c>
      <c r="E98" s="29">
        <v>1</v>
      </c>
      <c r="F98" s="29">
        <v>1</v>
      </c>
      <c r="G98" s="29"/>
      <c r="H98" s="29"/>
      <c r="I98" s="29"/>
      <c r="J98" s="29"/>
      <c r="K98" s="29"/>
      <c r="L98" s="29"/>
      <c r="M98" s="29"/>
      <c r="N98" s="29"/>
      <c r="O98" s="29">
        <v>2</v>
      </c>
      <c r="P98" s="29">
        <v>2</v>
      </c>
      <c r="Q98" s="29"/>
      <c r="R98" s="29"/>
    </row>
    <row r="99" spans="1:18" ht="15.75">
      <c r="A99" s="263" t="s">
        <v>24</v>
      </c>
      <c r="B99" s="3" t="s">
        <v>105</v>
      </c>
      <c r="C99" s="266">
        <v>2</v>
      </c>
      <c r="D99" s="29">
        <v>1</v>
      </c>
      <c r="E99" s="29">
        <v>1</v>
      </c>
      <c r="F99" s="29">
        <v>1</v>
      </c>
      <c r="G99" s="29"/>
      <c r="H99" s="29"/>
      <c r="I99" s="29"/>
      <c r="J99" s="29"/>
      <c r="K99" s="29"/>
      <c r="L99" s="29"/>
      <c r="M99" s="29"/>
      <c r="N99" s="29"/>
      <c r="O99" s="33">
        <v>2</v>
      </c>
      <c r="P99" s="33">
        <v>2</v>
      </c>
      <c r="Q99" s="29"/>
      <c r="R99" s="29"/>
    </row>
    <row r="100" spans="1:18" ht="31.5">
      <c r="A100" s="263" t="s">
        <v>25</v>
      </c>
      <c r="B100" s="3" t="s">
        <v>106</v>
      </c>
      <c r="C100" s="266">
        <v>2</v>
      </c>
      <c r="D100" s="29">
        <v>2</v>
      </c>
      <c r="E100" s="29">
        <v>1</v>
      </c>
      <c r="F100" s="29">
        <v>1</v>
      </c>
      <c r="G100" s="29"/>
      <c r="H100" s="29"/>
      <c r="I100" s="29"/>
      <c r="J100" s="29"/>
      <c r="K100" s="29"/>
      <c r="L100" s="29"/>
      <c r="M100" s="29"/>
      <c r="N100" s="29"/>
      <c r="O100" s="29">
        <v>2</v>
      </c>
      <c r="P100" s="29">
        <v>2</v>
      </c>
      <c r="Q100" s="33"/>
      <c r="R100" s="33"/>
    </row>
    <row r="101" spans="1:18" ht="15.75">
      <c r="A101" s="263" t="s">
        <v>26</v>
      </c>
      <c r="B101" s="3" t="s">
        <v>107</v>
      </c>
      <c r="C101" s="266">
        <v>2</v>
      </c>
      <c r="D101" s="29">
        <v>2</v>
      </c>
      <c r="E101" s="29">
        <v>1</v>
      </c>
      <c r="F101" s="29">
        <v>1</v>
      </c>
      <c r="G101" s="29"/>
      <c r="H101" s="29"/>
      <c r="I101" s="29"/>
      <c r="J101" s="29"/>
      <c r="K101" s="29"/>
      <c r="L101" s="29"/>
      <c r="M101" s="29"/>
      <c r="N101" s="29"/>
      <c r="O101" s="29">
        <v>2</v>
      </c>
      <c r="P101" s="29">
        <v>2</v>
      </c>
      <c r="Q101" s="29"/>
      <c r="R101" s="29"/>
    </row>
    <row r="102" spans="1:18" ht="15.75">
      <c r="A102" s="30"/>
      <c r="B102" s="278" t="s">
        <v>254</v>
      </c>
      <c r="C102" s="261">
        <v>2</v>
      </c>
      <c r="D102" s="46">
        <f>AVERAGE(D92:D101)</f>
        <v>1.7</v>
      </c>
      <c r="E102" s="46">
        <f>AVERAGE(E92:E101)</f>
        <v>1</v>
      </c>
      <c r="F102" s="46">
        <v>1</v>
      </c>
      <c r="G102" s="46"/>
      <c r="H102" s="46"/>
      <c r="I102" s="46"/>
      <c r="J102" s="46"/>
      <c r="K102" s="46"/>
      <c r="L102" s="46"/>
      <c r="M102" s="46"/>
      <c r="N102" s="46"/>
      <c r="O102" s="46">
        <v>2</v>
      </c>
      <c r="P102" s="46">
        <v>2</v>
      </c>
      <c r="Q102" s="46"/>
      <c r="R102" s="46"/>
    </row>
    <row r="103" spans="1:18" ht="31.5">
      <c r="A103" s="264" t="s">
        <v>22</v>
      </c>
      <c r="B103" s="14" t="s">
        <v>197</v>
      </c>
      <c r="C103" s="266"/>
      <c r="D103" s="29"/>
      <c r="E103" s="29"/>
      <c r="F103" s="29"/>
      <c r="G103" s="29"/>
      <c r="H103" s="29"/>
      <c r="I103" s="29"/>
      <c r="J103" s="29"/>
      <c r="K103" s="29"/>
      <c r="L103" s="29"/>
      <c r="M103" s="29"/>
      <c r="N103" s="29"/>
      <c r="O103" s="29"/>
      <c r="P103" s="29"/>
      <c r="Q103" s="29"/>
      <c r="R103" s="29"/>
    </row>
    <row r="104" spans="1:18" ht="15.75">
      <c r="A104" s="263" t="s">
        <v>0</v>
      </c>
      <c r="B104" s="3" t="s">
        <v>108</v>
      </c>
      <c r="C104" s="266">
        <v>3</v>
      </c>
      <c r="D104" s="29">
        <v>2</v>
      </c>
      <c r="E104" s="29">
        <v>2</v>
      </c>
      <c r="F104" s="29">
        <v>2</v>
      </c>
      <c r="G104" s="29"/>
      <c r="H104" s="29"/>
      <c r="I104" s="29"/>
      <c r="J104" s="29"/>
      <c r="K104" s="29">
        <v>1</v>
      </c>
      <c r="L104" s="29"/>
      <c r="M104" s="29"/>
      <c r="N104" s="29">
        <v>2</v>
      </c>
      <c r="O104" s="29">
        <v>3</v>
      </c>
      <c r="P104" s="29">
        <v>2</v>
      </c>
      <c r="Q104" s="29">
        <v>2</v>
      </c>
      <c r="R104" s="29">
        <v>2</v>
      </c>
    </row>
    <row r="105" spans="1:18" ht="15.75">
      <c r="A105" s="263" t="s">
        <v>1</v>
      </c>
      <c r="B105" s="3" t="s">
        <v>109</v>
      </c>
      <c r="C105" s="266">
        <v>2</v>
      </c>
      <c r="D105" s="29">
        <v>3</v>
      </c>
      <c r="E105" s="29">
        <v>2</v>
      </c>
      <c r="F105" s="29">
        <v>2</v>
      </c>
      <c r="G105" s="29">
        <v>1</v>
      </c>
      <c r="H105" s="29">
        <v>1</v>
      </c>
      <c r="I105" s="29">
        <v>1</v>
      </c>
      <c r="J105" s="29">
        <v>1</v>
      </c>
      <c r="K105" s="29">
        <v>1</v>
      </c>
      <c r="L105" s="29"/>
      <c r="M105" s="29"/>
      <c r="N105" s="29">
        <v>1</v>
      </c>
      <c r="O105" s="29">
        <v>3</v>
      </c>
      <c r="P105" s="29">
        <v>1</v>
      </c>
      <c r="Q105" s="29">
        <v>2</v>
      </c>
      <c r="R105" s="29">
        <v>2</v>
      </c>
    </row>
    <row r="106" spans="1:18" ht="15.75">
      <c r="A106" s="263" t="s">
        <v>2</v>
      </c>
      <c r="B106" s="3" t="s">
        <v>110</v>
      </c>
      <c r="C106" s="266">
        <v>3</v>
      </c>
      <c r="D106" s="29">
        <v>2</v>
      </c>
      <c r="E106" s="29">
        <v>1</v>
      </c>
      <c r="F106" s="29">
        <v>2</v>
      </c>
      <c r="G106" s="29">
        <v>1</v>
      </c>
      <c r="H106" s="29">
        <v>2</v>
      </c>
      <c r="I106" s="29">
        <v>1</v>
      </c>
      <c r="J106" s="29"/>
      <c r="K106" s="29"/>
      <c r="L106" s="29">
        <v>1</v>
      </c>
      <c r="M106" s="29"/>
      <c r="N106" s="29">
        <v>1</v>
      </c>
      <c r="O106" s="29">
        <v>2</v>
      </c>
      <c r="P106" s="29">
        <v>1</v>
      </c>
      <c r="Q106" s="29">
        <v>2</v>
      </c>
      <c r="R106" s="29">
        <v>2</v>
      </c>
    </row>
    <row r="107" spans="1:18" ht="31.5">
      <c r="A107" s="263" t="s">
        <v>3</v>
      </c>
      <c r="B107" s="3" t="s">
        <v>111</v>
      </c>
      <c r="C107" s="266">
        <v>3</v>
      </c>
      <c r="D107" s="29">
        <v>2</v>
      </c>
      <c r="E107" s="29">
        <v>1</v>
      </c>
      <c r="F107" s="29">
        <v>2</v>
      </c>
      <c r="G107" s="29">
        <v>1</v>
      </c>
      <c r="H107" s="29">
        <v>2</v>
      </c>
      <c r="I107" s="29">
        <v>2</v>
      </c>
      <c r="J107" s="29"/>
      <c r="K107" s="29"/>
      <c r="L107" s="29">
        <v>1</v>
      </c>
      <c r="M107" s="29">
        <v>1</v>
      </c>
      <c r="N107" s="29">
        <v>1</v>
      </c>
      <c r="O107" s="33">
        <v>2</v>
      </c>
      <c r="P107" s="33">
        <v>1</v>
      </c>
      <c r="Q107" s="33">
        <v>2</v>
      </c>
      <c r="R107" s="33">
        <v>2</v>
      </c>
    </row>
    <row r="108" spans="1:18" ht="15.75">
      <c r="A108" s="263" t="s">
        <v>4</v>
      </c>
      <c r="B108" s="3" t="s">
        <v>112</v>
      </c>
      <c r="C108" s="266">
        <v>3</v>
      </c>
      <c r="D108" s="29">
        <v>2</v>
      </c>
      <c r="E108" s="29">
        <v>3</v>
      </c>
      <c r="F108" s="29">
        <v>3</v>
      </c>
      <c r="G108" s="29">
        <v>3</v>
      </c>
      <c r="H108" s="29">
        <v>2</v>
      </c>
      <c r="I108" s="29">
        <v>2</v>
      </c>
      <c r="J108" s="29">
        <v>1</v>
      </c>
      <c r="K108" s="29">
        <v>2</v>
      </c>
      <c r="L108" s="29">
        <v>1</v>
      </c>
      <c r="M108" s="29">
        <v>1</v>
      </c>
      <c r="N108" s="29">
        <v>1</v>
      </c>
      <c r="O108" s="29">
        <v>3</v>
      </c>
      <c r="P108" s="29">
        <v>1</v>
      </c>
      <c r="Q108" s="29">
        <v>2</v>
      </c>
      <c r="R108" s="29">
        <v>2</v>
      </c>
    </row>
    <row r="109" spans="1:18" ht="15.75">
      <c r="A109" s="263" t="s">
        <v>21</v>
      </c>
      <c r="B109" s="3" t="s">
        <v>113</v>
      </c>
      <c r="C109" s="266">
        <v>3</v>
      </c>
      <c r="D109" s="29">
        <v>3</v>
      </c>
      <c r="E109" s="29">
        <v>2</v>
      </c>
      <c r="F109" s="29">
        <v>3</v>
      </c>
      <c r="G109" s="29">
        <v>2</v>
      </c>
      <c r="H109" s="29">
        <v>1</v>
      </c>
      <c r="I109" s="29">
        <v>1</v>
      </c>
      <c r="J109" s="29"/>
      <c r="K109" s="29">
        <v>3</v>
      </c>
      <c r="L109" s="29">
        <v>2</v>
      </c>
      <c r="M109" s="29">
        <v>1</v>
      </c>
      <c r="N109" s="29">
        <v>2</v>
      </c>
      <c r="O109" s="29">
        <v>2</v>
      </c>
      <c r="P109" s="29">
        <v>1</v>
      </c>
      <c r="Q109" s="29">
        <v>2</v>
      </c>
      <c r="R109" s="29">
        <v>2</v>
      </c>
    </row>
    <row r="110" spans="1:18" ht="15.75">
      <c r="A110" s="30"/>
      <c r="B110" s="278" t="s">
        <v>254</v>
      </c>
      <c r="C110" s="261">
        <f t="shared" ref="C110:Q110" si="2">AVERAGE(C104:C109)</f>
        <v>2.8333333333333335</v>
      </c>
      <c r="D110" s="46">
        <f t="shared" si="2"/>
        <v>2.3333333333333335</v>
      </c>
      <c r="E110" s="46">
        <f t="shared" si="2"/>
        <v>1.8333333333333333</v>
      </c>
      <c r="F110" s="46">
        <f t="shared" si="2"/>
        <v>2.3333333333333335</v>
      </c>
      <c r="G110" s="46">
        <f t="shared" si="2"/>
        <v>1.6</v>
      </c>
      <c r="H110" s="46">
        <f t="shared" si="2"/>
        <v>1.6</v>
      </c>
      <c r="I110" s="46">
        <f t="shared" si="2"/>
        <v>1.4</v>
      </c>
      <c r="J110" s="46">
        <f t="shared" si="2"/>
        <v>1</v>
      </c>
      <c r="K110" s="46">
        <f t="shared" si="2"/>
        <v>1.75</v>
      </c>
      <c r="L110" s="46">
        <f t="shared" si="2"/>
        <v>1.25</v>
      </c>
      <c r="M110" s="46">
        <f t="shared" si="2"/>
        <v>1</v>
      </c>
      <c r="N110" s="46">
        <f t="shared" si="2"/>
        <v>1.3333333333333333</v>
      </c>
      <c r="O110" s="46">
        <f t="shared" si="2"/>
        <v>2.5</v>
      </c>
      <c r="P110" s="46">
        <f t="shared" si="2"/>
        <v>1.1666666666666667</v>
      </c>
      <c r="Q110" s="46">
        <f t="shared" si="2"/>
        <v>2</v>
      </c>
      <c r="R110" s="46">
        <v>2</v>
      </c>
    </row>
    <row r="111" spans="1:18" ht="31.5">
      <c r="A111" s="264" t="s">
        <v>22</v>
      </c>
      <c r="B111" s="14" t="s">
        <v>273</v>
      </c>
      <c r="C111" s="266"/>
      <c r="D111" s="29"/>
      <c r="E111" s="29"/>
      <c r="F111" s="29"/>
      <c r="G111" s="29"/>
      <c r="H111" s="29"/>
      <c r="I111" s="29"/>
      <c r="J111" s="29"/>
      <c r="K111" s="29"/>
      <c r="L111" s="29"/>
      <c r="M111" s="29"/>
      <c r="N111" s="29"/>
      <c r="O111" s="29"/>
      <c r="P111" s="29"/>
      <c r="Q111" s="29"/>
      <c r="R111" s="29"/>
    </row>
    <row r="112" spans="1:18" ht="15.75">
      <c r="A112" s="263" t="s">
        <v>0</v>
      </c>
      <c r="B112" s="3" t="s">
        <v>114</v>
      </c>
      <c r="C112" s="266">
        <v>3</v>
      </c>
      <c r="D112" s="29">
        <v>2</v>
      </c>
      <c r="E112" s="29">
        <v>2</v>
      </c>
      <c r="F112" s="29"/>
      <c r="G112" s="29">
        <v>1</v>
      </c>
      <c r="H112" s="29">
        <v>1</v>
      </c>
      <c r="I112" s="29">
        <v>2</v>
      </c>
      <c r="J112" s="29">
        <v>1</v>
      </c>
      <c r="K112" s="29">
        <v>1</v>
      </c>
      <c r="L112" s="29"/>
      <c r="M112" s="29"/>
      <c r="N112" s="29">
        <v>2</v>
      </c>
      <c r="O112" s="29">
        <v>3</v>
      </c>
      <c r="P112" s="29">
        <v>2</v>
      </c>
      <c r="Q112" s="29">
        <v>3</v>
      </c>
      <c r="R112" s="29">
        <v>2</v>
      </c>
    </row>
    <row r="113" spans="1:18" ht="15.75">
      <c r="A113" s="263" t="s">
        <v>1</v>
      </c>
      <c r="B113" s="3" t="s">
        <v>115</v>
      </c>
      <c r="C113" s="266">
        <v>3</v>
      </c>
      <c r="D113" s="29">
        <v>3</v>
      </c>
      <c r="E113" s="29">
        <v>2</v>
      </c>
      <c r="F113" s="29">
        <v>1</v>
      </c>
      <c r="G113" s="29">
        <v>1</v>
      </c>
      <c r="H113" s="29">
        <v>2</v>
      </c>
      <c r="I113" s="29">
        <v>1</v>
      </c>
      <c r="J113" s="29">
        <v>1</v>
      </c>
      <c r="K113" s="29"/>
      <c r="L113" s="29"/>
      <c r="M113" s="29"/>
      <c r="N113" s="29">
        <v>1</v>
      </c>
      <c r="O113" s="29">
        <v>3</v>
      </c>
      <c r="P113" s="29">
        <v>2</v>
      </c>
      <c r="Q113" s="29">
        <v>2</v>
      </c>
      <c r="R113" s="29">
        <v>2</v>
      </c>
    </row>
    <row r="114" spans="1:18" ht="15.75">
      <c r="A114" s="263" t="s">
        <v>2</v>
      </c>
      <c r="B114" s="3" t="s">
        <v>116</v>
      </c>
      <c r="C114" s="266">
        <v>2</v>
      </c>
      <c r="D114" s="29">
        <v>2</v>
      </c>
      <c r="E114" s="29">
        <v>2</v>
      </c>
      <c r="F114" s="29">
        <v>1</v>
      </c>
      <c r="G114" s="29">
        <v>1</v>
      </c>
      <c r="H114" s="29">
        <v>2</v>
      </c>
      <c r="I114" s="29">
        <v>1</v>
      </c>
      <c r="J114" s="29">
        <v>1</v>
      </c>
      <c r="K114" s="29"/>
      <c r="L114" s="29"/>
      <c r="M114" s="29"/>
      <c r="N114" s="29">
        <v>1</v>
      </c>
      <c r="O114" s="33">
        <v>3</v>
      </c>
      <c r="P114" s="33">
        <v>2</v>
      </c>
      <c r="Q114" s="33">
        <v>3</v>
      </c>
      <c r="R114" s="33">
        <v>2</v>
      </c>
    </row>
    <row r="115" spans="1:18" ht="15.75">
      <c r="A115" s="263" t="s">
        <v>3</v>
      </c>
      <c r="B115" s="3" t="s">
        <v>117</v>
      </c>
      <c r="C115" s="266">
        <v>2</v>
      </c>
      <c r="D115" s="29">
        <v>2</v>
      </c>
      <c r="E115" s="29">
        <v>1</v>
      </c>
      <c r="F115" s="29">
        <v>2</v>
      </c>
      <c r="G115" s="29">
        <v>1</v>
      </c>
      <c r="H115" s="29">
        <v>1</v>
      </c>
      <c r="I115" s="29">
        <v>1</v>
      </c>
      <c r="J115" s="29">
        <v>1</v>
      </c>
      <c r="K115" s="29">
        <v>1</v>
      </c>
      <c r="L115" s="29"/>
      <c r="M115" s="29"/>
      <c r="N115" s="29">
        <v>1</v>
      </c>
      <c r="O115" s="29">
        <v>3</v>
      </c>
      <c r="P115" s="29">
        <v>2</v>
      </c>
      <c r="Q115" s="33">
        <v>2</v>
      </c>
      <c r="R115" s="33">
        <v>2</v>
      </c>
    </row>
    <row r="116" spans="1:18" ht="15.75">
      <c r="A116" s="263" t="s">
        <v>4</v>
      </c>
      <c r="B116" s="3" t="s">
        <v>118</v>
      </c>
      <c r="C116" s="266">
        <v>3</v>
      </c>
      <c r="D116" s="29">
        <v>2</v>
      </c>
      <c r="E116" s="29">
        <v>1</v>
      </c>
      <c r="F116" s="29">
        <v>2</v>
      </c>
      <c r="G116" s="29">
        <v>1</v>
      </c>
      <c r="H116" s="29">
        <v>1</v>
      </c>
      <c r="I116" s="29">
        <v>1</v>
      </c>
      <c r="J116" s="29">
        <v>1</v>
      </c>
      <c r="K116" s="29">
        <v>1</v>
      </c>
      <c r="L116" s="29"/>
      <c r="M116" s="29">
        <v>1</v>
      </c>
      <c r="N116" s="29">
        <v>1</v>
      </c>
      <c r="O116" s="29">
        <v>3</v>
      </c>
      <c r="P116" s="29">
        <v>2</v>
      </c>
      <c r="Q116" s="33">
        <v>3</v>
      </c>
      <c r="R116" s="33">
        <v>2</v>
      </c>
    </row>
    <row r="117" spans="1:18" ht="15.75">
      <c r="A117" s="263" t="s">
        <v>21</v>
      </c>
      <c r="B117" s="3" t="s">
        <v>119</v>
      </c>
      <c r="C117" s="266">
        <v>3</v>
      </c>
      <c r="D117" s="29">
        <v>2</v>
      </c>
      <c r="E117" s="29">
        <v>1</v>
      </c>
      <c r="F117" s="29">
        <v>2</v>
      </c>
      <c r="G117" s="29">
        <v>1</v>
      </c>
      <c r="H117" s="29">
        <v>1</v>
      </c>
      <c r="I117" s="29">
        <v>1</v>
      </c>
      <c r="J117" s="29">
        <v>1</v>
      </c>
      <c r="K117" s="29">
        <v>1</v>
      </c>
      <c r="L117" s="29">
        <v>1</v>
      </c>
      <c r="M117" s="29">
        <v>1</v>
      </c>
      <c r="N117" s="29">
        <v>1</v>
      </c>
      <c r="O117" s="29">
        <v>3</v>
      </c>
      <c r="P117" s="29">
        <v>2</v>
      </c>
      <c r="Q117" s="33">
        <v>2</v>
      </c>
      <c r="R117" s="33">
        <v>2</v>
      </c>
    </row>
    <row r="118" spans="1:18" ht="15.75">
      <c r="A118" s="263" t="s">
        <v>23</v>
      </c>
      <c r="B118" s="3" t="s">
        <v>120</v>
      </c>
      <c r="C118" s="266">
        <v>3</v>
      </c>
      <c r="D118" s="29">
        <v>2</v>
      </c>
      <c r="E118" s="29">
        <v>1</v>
      </c>
      <c r="F118" s="29">
        <v>2</v>
      </c>
      <c r="G118" s="29">
        <v>1</v>
      </c>
      <c r="H118" s="29">
        <v>1</v>
      </c>
      <c r="I118" s="29">
        <v>1</v>
      </c>
      <c r="J118" s="29">
        <v>1</v>
      </c>
      <c r="K118" s="29">
        <v>1</v>
      </c>
      <c r="L118" s="29">
        <v>1</v>
      </c>
      <c r="M118" s="29">
        <v>1</v>
      </c>
      <c r="N118" s="29">
        <v>1</v>
      </c>
      <c r="O118" s="29">
        <v>3</v>
      </c>
      <c r="P118" s="29">
        <v>2</v>
      </c>
      <c r="Q118" s="29">
        <v>1</v>
      </c>
      <c r="R118" s="29">
        <v>2</v>
      </c>
    </row>
    <row r="119" spans="1:18" ht="15.75">
      <c r="A119" s="263" t="s">
        <v>24</v>
      </c>
      <c r="B119" s="3" t="s">
        <v>121</v>
      </c>
      <c r="C119" s="266">
        <v>2</v>
      </c>
      <c r="D119" s="29">
        <v>2</v>
      </c>
      <c r="E119" s="29">
        <v>2</v>
      </c>
      <c r="F119" s="29">
        <v>2</v>
      </c>
      <c r="G119" s="29">
        <v>1</v>
      </c>
      <c r="H119" s="29">
        <v>1</v>
      </c>
      <c r="I119" s="29">
        <v>1</v>
      </c>
      <c r="J119" s="29">
        <v>1</v>
      </c>
      <c r="K119" s="29">
        <v>1</v>
      </c>
      <c r="L119" s="29"/>
      <c r="M119" s="29"/>
      <c r="N119" s="29">
        <v>1</v>
      </c>
      <c r="O119" s="29">
        <v>3</v>
      </c>
      <c r="P119" s="29">
        <v>2</v>
      </c>
      <c r="Q119" s="29">
        <v>1</v>
      </c>
      <c r="R119" s="29">
        <v>2</v>
      </c>
    </row>
    <row r="120" spans="1:18" ht="15.75">
      <c r="A120" s="263"/>
      <c r="B120" s="278" t="s">
        <v>254</v>
      </c>
      <c r="C120" s="261">
        <f t="shared" ref="C120:K120" si="3">AVERAGE(C112:C119)</f>
        <v>2.625</v>
      </c>
      <c r="D120" s="46">
        <f t="shared" si="3"/>
        <v>2.125</v>
      </c>
      <c r="E120" s="46">
        <f t="shared" si="3"/>
        <v>1.5</v>
      </c>
      <c r="F120" s="46">
        <f t="shared" si="3"/>
        <v>1.7142857142857142</v>
      </c>
      <c r="G120" s="46">
        <f t="shared" si="3"/>
        <v>1</v>
      </c>
      <c r="H120" s="46">
        <f t="shared" si="3"/>
        <v>1.25</v>
      </c>
      <c r="I120" s="46">
        <f t="shared" si="3"/>
        <v>1.125</v>
      </c>
      <c r="J120" s="46">
        <f t="shared" si="3"/>
        <v>1</v>
      </c>
      <c r="K120" s="46">
        <f t="shared" si="3"/>
        <v>1</v>
      </c>
      <c r="L120" s="46">
        <f>AVERAGE(L117:L119)</f>
        <v>1</v>
      </c>
      <c r="M120" s="46">
        <f>AVERAGE(M116:M119)</f>
        <v>1</v>
      </c>
      <c r="N120" s="46">
        <f>AVERAGE(N112:N119)</f>
        <v>1.125</v>
      </c>
      <c r="O120" s="46">
        <f>AVERAGE(O112:O119)</f>
        <v>3</v>
      </c>
      <c r="P120" s="46">
        <f>AVERAGE(P112:P119)</f>
        <v>2</v>
      </c>
      <c r="Q120" s="46">
        <f>AVERAGE(Q112:Q119)</f>
        <v>2.125</v>
      </c>
      <c r="R120" s="46">
        <f>AVERAGE(R112:R119)</f>
        <v>2</v>
      </c>
    </row>
    <row r="121" spans="1:18" ht="31.5">
      <c r="A121" s="264" t="s">
        <v>22</v>
      </c>
      <c r="B121" s="14" t="s">
        <v>198</v>
      </c>
      <c r="C121" s="266"/>
      <c r="D121" s="29"/>
      <c r="E121" s="29"/>
      <c r="F121" s="29"/>
      <c r="G121" s="29"/>
      <c r="H121" s="29"/>
      <c r="I121" s="29"/>
      <c r="J121" s="29"/>
      <c r="K121" s="29"/>
      <c r="L121" s="29"/>
      <c r="M121" s="29"/>
      <c r="N121" s="29"/>
      <c r="O121" s="33"/>
      <c r="P121" s="33"/>
      <c r="Q121" s="29"/>
      <c r="R121" s="29"/>
    </row>
    <row r="122" spans="1:18" ht="15.75">
      <c r="A122" s="263" t="s">
        <v>0</v>
      </c>
      <c r="B122" s="3" t="s">
        <v>122</v>
      </c>
      <c r="C122" s="266">
        <v>3</v>
      </c>
      <c r="D122" s="29">
        <v>2</v>
      </c>
      <c r="E122" s="29">
        <v>1</v>
      </c>
      <c r="F122" s="29">
        <v>1</v>
      </c>
      <c r="G122" s="29">
        <v>1</v>
      </c>
      <c r="H122" s="29">
        <v>1</v>
      </c>
      <c r="I122" s="29">
        <v>1</v>
      </c>
      <c r="J122" s="29">
        <v>1</v>
      </c>
      <c r="K122" s="29">
        <v>1</v>
      </c>
      <c r="L122" s="29">
        <v>1</v>
      </c>
      <c r="M122" s="29"/>
      <c r="N122" s="29">
        <v>1</v>
      </c>
      <c r="O122" s="29">
        <v>2</v>
      </c>
      <c r="P122" s="29"/>
      <c r="Q122" s="29"/>
      <c r="R122" s="29"/>
    </row>
    <row r="123" spans="1:18" ht="15.75">
      <c r="A123" s="263" t="s">
        <v>1</v>
      </c>
      <c r="B123" s="3" t="s">
        <v>123</v>
      </c>
      <c r="C123" s="266">
        <v>3</v>
      </c>
      <c r="D123" s="29">
        <v>2</v>
      </c>
      <c r="E123" s="29">
        <v>1</v>
      </c>
      <c r="F123" s="29">
        <v>1</v>
      </c>
      <c r="G123" s="29">
        <v>1</v>
      </c>
      <c r="H123" s="29">
        <v>1</v>
      </c>
      <c r="I123" s="29">
        <v>1</v>
      </c>
      <c r="J123" s="29">
        <v>1</v>
      </c>
      <c r="K123" s="29">
        <v>1</v>
      </c>
      <c r="L123" s="29">
        <v>1</v>
      </c>
      <c r="M123" s="29"/>
      <c r="N123" s="29">
        <v>1</v>
      </c>
      <c r="O123" s="29">
        <v>2</v>
      </c>
      <c r="P123" s="29"/>
      <c r="Q123" s="29"/>
      <c r="R123" s="29"/>
    </row>
    <row r="124" spans="1:18" ht="31.5">
      <c r="A124" s="263" t="s">
        <v>2</v>
      </c>
      <c r="B124" s="3" t="s">
        <v>124</v>
      </c>
      <c r="C124" s="266">
        <v>3</v>
      </c>
      <c r="D124" s="29">
        <v>2</v>
      </c>
      <c r="E124" s="29">
        <v>1</v>
      </c>
      <c r="F124" s="29">
        <v>1</v>
      </c>
      <c r="G124" s="29">
        <v>1</v>
      </c>
      <c r="H124" s="29">
        <v>1</v>
      </c>
      <c r="I124" s="29">
        <v>1</v>
      </c>
      <c r="J124" s="29">
        <v>1</v>
      </c>
      <c r="K124" s="29">
        <v>1</v>
      </c>
      <c r="L124" s="29">
        <v>1</v>
      </c>
      <c r="M124" s="29"/>
      <c r="N124" s="29">
        <v>1</v>
      </c>
      <c r="O124" s="29">
        <v>2</v>
      </c>
      <c r="P124" s="29"/>
      <c r="Q124" s="33"/>
      <c r="R124" s="33"/>
    </row>
    <row r="125" spans="1:18" ht="15.75">
      <c r="A125" s="263"/>
      <c r="B125" s="278" t="s">
        <v>254</v>
      </c>
      <c r="C125" s="261">
        <f>AVERAGE(C122:C124)</f>
        <v>3</v>
      </c>
      <c r="D125" s="46">
        <f>AVERAGE(D122:D124)</f>
        <v>2</v>
      </c>
      <c r="E125" s="46">
        <f>AVERAGE(E122:E124)</f>
        <v>1</v>
      </c>
      <c r="F125" s="46">
        <v>1</v>
      </c>
      <c r="G125" s="46">
        <v>1</v>
      </c>
      <c r="H125" s="46">
        <v>1</v>
      </c>
      <c r="I125" s="46">
        <v>1</v>
      </c>
      <c r="J125" s="46">
        <v>1</v>
      </c>
      <c r="K125" s="46">
        <v>1</v>
      </c>
      <c r="L125" s="46">
        <v>1</v>
      </c>
      <c r="M125" s="46"/>
      <c r="N125" s="46">
        <v>1</v>
      </c>
      <c r="O125" s="46">
        <v>2</v>
      </c>
      <c r="P125" s="46"/>
      <c r="Q125" s="47"/>
      <c r="R125" s="47"/>
    </row>
    <row r="126" spans="1:18" ht="31.5">
      <c r="A126" s="264" t="s">
        <v>22</v>
      </c>
      <c r="B126" s="14" t="s">
        <v>199</v>
      </c>
      <c r="C126" s="266"/>
      <c r="D126" s="29"/>
      <c r="E126" s="29"/>
      <c r="F126" s="29"/>
      <c r="G126" s="29"/>
      <c r="H126" s="29"/>
      <c r="I126" s="29"/>
      <c r="J126" s="29"/>
      <c r="K126" s="29"/>
      <c r="L126" s="29"/>
      <c r="M126" s="29"/>
      <c r="N126" s="29"/>
      <c r="O126" s="29"/>
      <c r="P126" s="29"/>
      <c r="Q126" s="29"/>
      <c r="R126" s="29"/>
    </row>
    <row r="127" spans="1:18" ht="15.75">
      <c r="A127" s="263" t="s">
        <v>0</v>
      </c>
      <c r="B127" s="3" t="s">
        <v>125</v>
      </c>
      <c r="C127" s="266">
        <v>3</v>
      </c>
      <c r="D127" s="29">
        <v>3</v>
      </c>
      <c r="E127" s="29">
        <v>1</v>
      </c>
      <c r="F127" s="29">
        <v>3</v>
      </c>
      <c r="G127" s="29">
        <v>2</v>
      </c>
      <c r="H127" s="29">
        <v>3</v>
      </c>
      <c r="I127" s="29">
        <v>3</v>
      </c>
      <c r="J127" s="29">
        <v>2</v>
      </c>
      <c r="K127" s="29">
        <v>3</v>
      </c>
      <c r="L127" s="29">
        <v>3</v>
      </c>
      <c r="M127" s="29">
        <v>3</v>
      </c>
      <c r="N127" s="29">
        <v>3</v>
      </c>
      <c r="O127" s="29">
        <v>3</v>
      </c>
      <c r="P127" s="29">
        <v>2</v>
      </c>
      <c r="Q127" s="29">
        <v>2</v>
      </c>
      <c r="R127" s="29">
        <v>2</v>
      </c>
    </row>
    <row r="128" spans="1:18" ht="15.75">
      <c r="A128" s="263" t="s">
        <v>1</v>
      </c>
      <c r="B128" s="3" t="s">
        <v>126</v>
      </c>
      <c r="C128" s="266">
        <v>3</v>
      </c>
      <c r="D128" s="29">
        <v>3</v>
      </c>
      <c r="E128" s="29">
        <v>2</v>
      </c>
      <c r="F128" s="29">
        <v>3</v>
      </c>
      <c r="G128" s="29">
        <v>3</v>
      </c>
      <c r="H128" s="29">
        <v>2</v>
      </c>
      <c r="I128" s="29">
        <v>2</v>
      </c>
      <c r="J128" s="29">
        <v>3</v>
      </c>
      <c r="K128" s="29">
        <v>3</v>
      </c>
      <c r="L128" s="29">
        <v>3</v>
      </c>
      <c r="M128" s="29">
        <v>2</v>
      </c>
      <c r="N128" s="29">
        <v>1</v>
      </c>
      <c r="O128" s="33">
        <v>3</v>
      </c>
      <c r="P128" s="33">
        <v>2</v>
      </c>
      <c r="Q128" s="29">
        <v>3</v>
      </c>
      <c r="R128" s="29">
        <v>1</v>
      </c>
    </row>
    <row r="129" spans="1:18" ht="15.75">
      <c r="A129" s="263" t="s">
        <v>2</v>
      </c>
      <c r="B129" s="3" t="s">
        <v>127</v>
      </c>
      <c r="C129" s="273">
        <v>2</v>
      </c>
      <c r="D129" s="31">
        <v>2</v>
      </c>
      <c r="E129" s="31">
        <v>1</v>
      </c>
      <c r="F129" s="31">
        <v>3</v>
      </c>
      <c r="G129" s="31">
        <v>2</v>
      </c>
      <c r="H129" s="31">
        <v>3</v>
      </c>
      <c r="I129" s="31">
        <v>2</v>
      </c>
      <c r="J129" s="31">
        <v>3</v>
      </c>
      <c r="K129" s="31">
        <v>3</v>
      </c>
      <c r="L129" s="31">
        <v>3</v>
      </c>
      <c r="M129" s="31">
        <v>2</v>
      </c>
      <c r="N129" s="32">
        <v>2</v>
      </c>
      <c r="O129" s="31">
        <v>3</v>
      </c>
      <c r="P129" s="31">
        <v>2</v>
      </c>
      <c r="Q129" s="29">
        <v>3</v>
      </c>
      <c r="R129" s="29">
        <v>2</v>
      </c>
    </row>
    <row r="130" spans="1:18" ht="15.75">
      <c r="A130" s="263" t="s">
        <v>3</v>
      </c>
      <c r="B130" s="3" t="s">
        <v>128</v>
      </c>
      <c r="C130" s="266">
        <v>3</v>
      </c>
      <c r="D130" s="29">
        <v>3</v>
      </c>
      <c r="E130" s="29"/>
      <c r="F130" s="29">
        <v>3</v>
      </c>
      <c r="G130" s="29">
        <v>3</v>
      </c>
      <c r="H130" s="29">
        <v>3</v>
      </c>
      <c r="I130" s="29">
        <v>3</v>
      </c>
      <c r="J130" s="29">
        <v>2</v>
      </c>
      <c r="K130" s="29">
        <v>2</v>
      </c>
      <c r="L130" s="29">
        <v>2</v>
      </c>
      <c r="M130" s="29">
        <v>2</v>
      </c>
      <c r="N130" s="29">
        <v>2</v>
      </c>
      <c r="O130" s="29">
        <v>3</v>
      </c>
      <c r="P130" s="29">
        <v>3</v>
      </c>
      <c r="Q130" s="29">
        <v>2</v>
      </c>
      <c r="R130" s="29">
        <v>2</v>
      </c>
    </row>
    <row r="131" spans="1:18" ht="31.5">
      <c r="A131" s="263" t="s">
        <v>4</v>
      </c>
      <c r="B131" s="3" t="s">
        <v>129</v>
      </c>
      <c r="C131" s="266">
        <v>2</v>
      </c>
      <c r="D131" s="29"/>
      <c r="E131" s="29"/>
      <c r="F131" s="29">
        <v>3</v>
      </c>
      <c r="G131" s="29">
        <v>2</v>
      </c>
      <c r="H131" s="29"/>
      <c r="I131" s="29"/>
      <c r="J131" s="29"/>
      <c r="K131" s="29"/>
      <c r="L131" s="29">
        <v>1</v>
      </c>
      <c r="M131" s="29">
        <v>2</v>
      </c>
      <c r="N131" s="29">
        <v>2</v>
      </c>
      <c r="O131" s="29">
        <v>3</v>
      </c>
      <c r="P131" s="29">
        <v>2</v>
      </c>
      <c r="Q131" s="33">
        <v>3</v>
      </c>
      <c r="R131" s="33">
        <v>2</v>
      </c>
    </row>
    <row r="132" spans="1:18" ht="31.5">
      <c r="A132" s="263" t="s">
        <v>21</v>
      </c>
      <c r="B132" s="3" t="s">
        <v>130</v>
      </c>
      <c r="C132" s="266">
        <v>3</v>
      </c>
      <c r="D132" s="29">
        <v>2</v>
      </c>
      <c r="E132" s="29"/>
      <c r="F132" s="29">
        <v>2</v>
      </c>
      <c r="G132" s="29">
        <v>1</v>
      </c>
      <c r="H132" s="29">
        <v>2</v>
      </c>
      <c r="I132" s="29">
        <v>2</v>
      </c>
      <c r="J132" s="29">
        <v>2</v>
      </c>
      <c r="K132" s="29">
        <v>2</v>
      </c>
      <c r="L132" s="29">
        <v>3</v>
      </c>
      <c r="M132" s="29">
        <v>3</v>
      </c>
      <c r="N132" s="29">
        <v>2</v>
      </c>
      <c r="O132" s="29">
        <v>3</v>
      </c>
      <c r="P132" s="29">
        <v>3</v>
      </c>
      <c r="Q132" s="29">
        <v>2</v>
      </c>
      <c r="R132" s="29">
        <v>2</v>
      </c>
    </row>
    <row r="133" spans="1:18" ht="15.75">
      <c r="A133" s="263"/>
      <c r="B133" s="278" t="s">
        <v>254</v>
      </c>
      <c r="C133" s="261">
        <f t="shared" ref="C133:R133" si="4">AVERAGE(C127:C132)</f>
        <v>2.6666666666666665</v>
      </c>
      <c r="D133" s="46">
        <f>AVERAGE(D127:D132)</f>
        <v>2.6</v>
      </c>
      <c r="E133" s="46">
        <f t="shared" si="4"/>
        <v>1.3333333333333333</v>
      </c>
      <c r="F133" s="46">
        <f t="shared" si="4"/>
        <v>2.8333333333333335</v>
      </c>
      <c r="G133" s="46">
        <f t="shared" si="4"/>
        <v>2.1666666666666665</v>
      </c>
      <c r="H133" s="46">
        <f t="shared" si="4"/>
        <v>2.6</v>
      </c>
      <c r="I133" s="46">
        <f t="shared" si="4"/>
        <v>2.4</v>
      </c>
      <c r="J133" s="46">
        <f t="shared" si="4"/>
        <v>2.4</v>
      </c>
      <c r="K133" s="46">
        <f t="shared" si="4"/>
        <v>2.6</v>
      </c>
      <c r="L133" s="46">
        <f t="shared" si="4"/>
        <v>2.5</v>
      </c>
      <c r="M133" s="46">
        <f t="shared" si="4"/>
        <v>2.3333333333333335</v>
      </c>
      <c r="N133" s="46">
        <f t="shared" si="4"/>
        <v>2</v>
      </c>
      <c r="O133" s="46">
        <f t="shared" si="4"/>
        <v>3</v>
      </c>
      <c r="P133" s="46">
        <f t="shared" si="4"/>
        <v>2.3333333333333335</v>
      </c>
      <c r="Q133" s="46">
        <f t="shared" si="4"/>
        <v>2.5</v>
      </c>
      <c r="R133" s="46">
        <f t="shared" si="4"/>
        <v>1.8333333333333333</v>
      </c>
    </row>
    <row r="134" spans="1:18" ht="31.5">
      <c r="A134" s="264" t="s">
        <v>22</v>
      </c>
      <c r="B134" s="14" t="s">
        <v>200</v>
      </c>
      <c r="C134" s="266"/>
      <c r="D134" s="29"/>
      <c r="E134" s="29"/>
      <c r="F134" s="29"/>
      <c r="G134" s="29"/>
      <c r="H134" s="29"/>
      <c r="I134" s="29"/>
      <c r="J134" s="29"/>
      <c r="K134" s="29"/>
      <c r="L134" s="29"/>
      <c r="M134" s="29"/>
      <c r="N134" s="29"/>
      <c r="O134" s="29"/>
      <c r="P134" s="29"/>
      <c r="Q134" s="29"/>
      <c r="R134" s="29"/>
    </row>
    <row r="135" spans="1:18" ht="15.75">
      <c r="A135" s="263" t="s">
        <v>0</v>
      </c>
      <c r="B135" s="3" t="s">
        <v>131</v>
      </c>
      <c r="C135" s="266">
        <v>3</v>
      </c>
      <c r="D135" s="29">
        <v>2</v>
      </c>
      <c r="E135" s="29">
        <v>1</v>
      </c>
      <c r="F135" s="29">
        <v>1</v>
      </c>
      <c r="G135" s="29">
        <v>1</v>
      </c>
      <c r="H135" s="29">
        <v>1</v>
      </c>
      <c r="I135" s="29">
        <v>1</v>
      </c>
      <c r="J135" s="29"/>
      <c r="K135" s="29">
        <v>1</v>
      </c>
      <c r="L135" s="29"/>
      <c r="M135" s="29"/>
      <c r="N135" s="29">
        <v>1</v>
      </c>
      <c r="O135" s="29">
        <v>3</v>
      </c>
      <c r="P135" s="29"/>
      <c r="Q135" s="29">
        <v>1</v>
      </c>
      <c r="R135" s="29">
        <v>1</v>
      </c>
    </row>
    <row r="136" spans="1:18" ht="15.75">
      <c r="A136" s="263" t="s">
        <v>1</v>
      </c>
      <c r="B136" s="3" t="s">
        <v>132</v>
      </c>
      <c r="C136" s="266">
        <v>3</v>
      </c>
      <c r="D136" s="29">
        <v>2</v>
      </c>
      <c r="E136" s="29">
        <v>1</v>
      </c>
      <c r="F136" s="29">
        <v>1</v>
      </c>
      <c r="G136" s="29">
        <v>1</v>
      </c>
      <c r="H136" s="29">
        <v>1</v>
      </c>
      <c r="I136" s="29">
        <v>1</v>
      </c>
      <c r="J136" s="29"/>
      <c r="K136" s="29">
        <v>1</v>
      </c>
      <c r="L136" s="29"/>
      <c r="M136" s="29"/>
      <c r="N136" s="29">
        <v>1</v>
      </c>
      <c r="O136" s="33">
        <v>3</v>
      </c>
      <c r="P136" s="33"/>
      <c r="Q136" s="29">
        <v>1</v>
      </c>
      <c r="R136" s="29">
        <v>1</v>
      </c>
    </row>
    <row r="137" spans="1:18" ht="31.5">
      <c r="A137" s="263" t="s">
        <v>2</v>
      </c>
      <c r="B137" s="3" t="s">
        <v>134</v>
      </c>
      <c r="C137" s="274">
        <v>3</v>
      </c>
      <c r="D137" s="28">
        <v>2</v>
      </c>
      <c r="E137" s="28">
        <v>1</v>
      </c>
      <c r="F137" s="28">
        <v>1</v>
      </c>
      <c r="G137" s="28">
        <v>1</v>
      </c>
      <c r="H137" s="28">
        <v>1</v>
      </c>
      <c r="I137" s="28">
        <v>1</v>
      </c>
      <c r="J137" s="28"/>
      <c r="K137" s="29">
        <v>1</v>
      </c>
      <c r="L137" s="28"/>
      <c r="M137" s="28"/>
      <c r="N137" s="28">
        <v>1</v>
      </c>
      <c r="O137" s="28">
        <v>3</v>
      </c>
      <c r="P137" s="28"/>
      <c r="Q137" s="29">
        <v>1</v>
      </c>
      <c r="R137" s="29">
        <v>1</v>
      </c>
    </row>
    <row r="138" spans="1:18" ht="15.75">
      <c r="A138" s="263" t="s">
        <v>3</v>
      </c>
      <c r="B138" s="3" t="s">
        <v>133</v>
      </c>
      <c r="C138" s="274">
        <v>3</v>
      </c>
      <c r="D138" s="28">
        <v>2</v>
      </c>
      <c r="E138" s="28">
        <v>1</v>
      </c>
      <c r="F138" s="28">
        <v>1</v>
      </c>
      <c r="G138" s="28">
        <v>1</v>
      </c>
      <c r="H138" s="28">
        <v>1</v>
      </c>
      <c r="I138" s="28">
        <v>1</v>
      </c>
      <c r="J138" s="28"/>
      <c r="K138" s="29">
        <v>1</v>
      </c>
      <c r="L138" s="28"/>
      <c r="M138" s="28"/>
      <c r="N138" s="28">
        <v>1</v>
      </c>
      <c r="O138" s="28">
        <v>3</v>
      </c>
      <c r="P138" s="28"/>
      <c r="Q138" s="33">
        <v>1</v>
      </c>
      <c r="R138" s="33">
        <v>1</v>
      </c>
    </row>
    <row r="139" spans="1:18" ht="15.75">
      <c r="A139" s="263" t="s">
        <v>4</v>
      </c>
      <c r="B139" s="3" t="s">
        <v>135</v>
      </c>
      <c r="C139" s="274">
        <v>2</v>
      </c>
      <c r="D139" s="28">
        <v>2</v>
      </c>
      <c r="E139" s="28">
        <v>2</v>
      </c>
      <c r="F139" s="28">
        <v>1</v>
      </c>
      <c r="G139" s="28">
        <v>1</v>
      </c>
      <c r="H139" s="28">
        <v>1</v>
      </c>
      <c r="I139" s="28">
        <v>1</v>
      </c>
      <c r="J139" s="28"/>
      <c r="K139" s="29">
        <v>1</v>
      </c>
      <c r="L139" s="28"/>
      <c r="M139" s="28"/>
      <c r="N139" s="28">
        <v>1</v>
      </c>
      <c r="O139" s="28">
        <v>3</v>
      </c>
      <c r="P139" s="28"/>
      <c r="Q139" s="29">
        <v>1</v>
      </c>
      <c r="R139" s="29">
        <v>1</v>
      </c>
    </row>
    <row r="140" spans="1:18" ht="15.75">
      <c r="A140" s="263"/>
      <c r="B140" s="278" t="s">
        <v>254</v>
      </c>
      <c r="C140" s="275">
        <f>AVERAGE(C135:C139)</f>
        <v>2.8</v>
      </c>
      <c r="D140" s="49">
        <f>AVERAGE(D135:D139)</f>
        <v>2</v>
      </c>
      <c r="E140" s="49">
        <f>AVERAGE(E135:E139)</f>
        <v>1.2</v>
      </c>
      <c r="F140" s="49">
        <f>AVERAGE(F135:F139)</f>
        <v>1</v>
      </c>
      <c r="G140" s="49">
        <v>1</v>
      </c>
      <c r="H140" s="49">
        <v>1</v>
      </c>
      <c r="I140" s="49">
        <v>1</v>
      </c>
      <c r="J140" s="49"/>
      <c r="K140" s="46">
        <f>AVERAGE(K135:K139)</f>
        <v>1</v>
      </c>
      <c r="L140" s="49"/>
      <c r="M140" s="49"/>
      <c r="N140" s="49">
        <v>1</v>
      </c>
      <c r="O140" s="49">
        <v>3</v>
      </c>
      <c r="P140" s="49"/>
      <c r="Q140" s="46">
        <v>1</v>
      </c>
      <c r="R140" s="46">
        <v>1</v>
      </c>
    </row>
    <row r="141" spans="1:18" ht="31.5">
      <c r="A141" s="264" t="s">
        <v>22</v>
      </c>
      <c r="B141" s="14" t="s">
        <v>201</v>
      </c>
      <c r="C141" s="274"/>
      <c r="D141" s="28"/>
      <c r="E141" s="28"/>
      <c r="F141" s="28"/>
      <c r="G141" s="28"/>
      <c r="H141" s="28"/>
      <c r="I141" s="28"/>
      <c r="J141" s="28"/>
      <c r="K141" s="28"/>
      <c r="L141" s="28"/>
      <c r="M141" s="28"/>
      <c r="N141" s="28"/>
      <c r="O141" s="28"/>
      <c r="P141" s="28"/>
      <c r="Q141" s="29"/>
      <c r="R141" s="29"/>
    </row>
    <row r="142" spans="1:18" ht="15.75">
      <c r="A142" s="263" t="s">
        <v>0</v>
      </c>
      <c r="B142" s="3" t="s">
        <v>136</v>
      </c>
      <c r="C142" s="274">
        <v>2</v>
      </c>
      <c r="D142" s="28">
        <v>1</v>
      </c>
      <c r="E142" s="28">
        <v>1</v>
      </c>
      <c r="F142" s="28"/>
      <c r="G142" s="28"/>
      <c r="H142" s="28"/>
      <c r="I142" s="28"/>
      <c r="J142" s="28"/>
      <c r="K142" s="28"/>
      <c r="L142" s="28"/>
      <c r="M142" s="28"/>
      <c r="N142" s="28"/>
      <c r="O142" s="28">
        <v>2</v>
      </c>
      <c r="P142" s="28"/>
      <c r="Q142" s="29"/>
      <c r="R142" s="29">
        <v>1</v>
      </c>
    </row>
    <row r="143" spans="1:18" ht="31.5">
      <c r="A143" s="263" t="s">
        <v>1</v>
      </c>
      <c r="B143" s="3" t="s">
        <v>140</v>
      </c>
      <c r="C143" s="266">
        <v>2</v>
      </c>
      <c r="D143" s="29">
        <v>2</v>
      </c>
      <c r="E143" s="29">
        <v>3</v>
      </c>
      <c r="F143" s="29">
        <v>2</v>
      </c>
      <c r="G143" s="29"/>
      <c r="H143" s="29"/>
      <c r="I143" s="29"/>
      <c r="J143" s="29"/>
      <c r="K143" s="29"/>
      <c r="L143" s="29"/>
      <c r="M143" s="29"/>
      <c r="N143" s="29"/>
      <c r="O143" s="33">
        <v>2</v>
      </c>
      <c r="P143" s="33"/>
      <c r="Q143" s="29"/>
      <c r="R143" s="29">
        <v>1</v>
      </c>
    </row>
    <row r="144" spans="1:18" ht="15.75">
      <c r="A144" s="263" t="s">
        <v>2</v>
      </c>
      <c r="B144" s="3" t="s">
        <v>137</v>
      </c>
      <c r="C144" s="267">
        <v>1</v>
      </c>
      <c r="D144" s="33">
        <v>2</v>
      </c>
      <c r="E144" s="33">
        <v>3</v>
      </c>
      <c r="F144" s="33">
        <v>2</v>
      </c>
      <c r="G144" s="33"/>
      <c r="H144" s="33"/>
      <c r="I144" s="33"/>
      <c r="J144" s="33"/>
      <c r="K144" s="33"/>
      <c r="L144" s="33"/>
      <c r="M144" s="33"/>
      <c r="N144" s="33"/>
      <c r="O144" s="33">
        <v>3</v>
      </c>
      <c r="P144" s="33"/>
      <c r="Q144" s="29"/>
      <c r="R144" s="29">
        <v>1</v>
      </c>
    </row>
    <row r="145" spans="1:18" ht="15.75">
      <c r="A145" s="263" t="s">
        <v>3</v>
      </c>
      <c r="B145" s="3" t="s">
        <v>138</v>
      </c>
      <c r="C145" s="267">
        <v>2</v>
      </c>
      <c r="D145" s="33">
        <v>2</v>
      </c>
      <c r="E145" s="33">
        <v>3</v>
      </c>
      <c r="F145" s="33">
        <v>2</v>
      </c>
      <c r="G145" s="33"/>
      <c r="H145" s="33"/>
      <c r="I145" s="33"/>
      <c r="J145" s="33"/>
      <c r="K145" s="33"/>
      <c r="L145" s="33"/>
      <c r="M145" s="33"/>
      <c r="N145" s="33"/>
      <c r="O145" s="33">
        <v>2</v>
      </c>
      <c r="P145" s="33"/>
      <c r="Q145" s="33"/>
      <c r="R145" s="33">
        <v>1</v>
      </c>
    </row>
    <row r="146" spans="1:18" ht="15.75">
      <c r="A146" s="263" t="s">
        <v>4</v>
      </c>
      <c r="B146" s="3" t="s">
        <v>139</v>
      </c>
      <c r="C146" s="267">
        <v>2</v>
      </c>
      <c r="D146" s="33">
        <v>2</v>
      </c>
      <c r="E146" s="33">
        <v>3</v>
      </c>
      <c r="F146" s="33">
        <v>2</v>
      </c>
      <c r="G146" s="33"/>
      <c r="H146" s="33"/>
      <c r="I146" s="33"/>
      <c r="J146" s="33"/>
      <c r="K146" s="33"/>
      <c r="L146" s="33"/>
      <c r="M146" s="33"/>
      <c r="N146" s="33"/>
      <c r="O146" s="33">
        <v>2</v>
      </c>
      <c r="P146" s="33"/>
      <c r="Q146" s="33"/>
      <c r="R146" s="33">
        <v>1</v>
      </c>
    </row>
    <row r="147" spans="1:18" ht="15.75">
      <c r="A147" s="263"/>
      <c r="B147" s="278" t="s">
        <v>254</v>
      </c>
      <c r="C147" s="268">
        <f>AVERAGE(C142:C146)</f>
        <v>1.8</v>
      </c>
      <c r="D147" s="47">
        <f>AVERAGE(D142:D146)</f>
        <v>1.8</v>
      </c>
      <c r="E147" s="47">
        <f>AVERAGE(E142:E146)</f>
        <v>2.6</v>
      </c>
      <c r="F147" s="47">
        <f>AVERAGE(F142:F146)</f>
        <v>2</v>
      </c>
      <c r="G147" s="47"/>
      <c r="H147" s="47"/>
      <c r="I147" s="47"/>
      <c r="J147" s="47"/>
      <c r="K147" s="47"/>
      <c r="L147" s="47"/>
      <c r="M147" s="47"/>
      <c r="N147" s="47"/>
      <c r="O147" s="47">
        <f>AVERAGE(O142:O146)</f>
        <v>2.2000000000000002</v>
      </c>
      <c r="P147" s="47"/>
      <c r="Q147" s="47"/>
      <c r="R147" s="47">
        <f>AVERAGE(R142:R146)</f>
        <v>1</v>
      </c>
    </row>
    <row r="148" spans="1:18" ht="31.5">
      <c r="A148" s="264" t="s">
        <v>22</v>
      </c>
      <c r="B148" s="14" t="s">
        <v>202</v>
      </c>
      <c r="C148" s="267"/>
      <c r="D148" s="33"/>
      <c r="E148" s="33"/>
      <c r="F148" s="33"/>
      <c r="G148" s="33"/>
      <c r="H148" s="33"/>
      <c r="I148" s="33"/>
      <c r="J148" s="33"/>
      <c r="K148" s="33"/>
      <c r="L148" s="33"/>
      <c r="M148" s="33"/>
      <c r="N148" s="33"/>
      <c r="O148" s="33"/>
      <c r="P148" s="33"/>
      <c r="Q148" s="33"/>
      <c r="R148" s="33"/>
    </row>
    <row r="149" spans="1:18" ht="15.75">
      <c r="A149" s="263" t="s">
        <v>0</v>
      </c>
      <c r="B149" s="3" t="s">
        <v>141</v>
      </c>
      <c r="C149" s="267">
        <v>3</v>
      </c>
      <c r="D149" s="33">
        <v>2</v>
      </c>
      <c r="E149" s="33">
        <v>3</v>
      </c>
      <c r="F149" s="33">
        <v>3</v>
      </c>
      <c r="G149" s="33">
        <v>2</v>
      </c>
      <c r="H149" s="33">
        <v>3</v>
      </c>
      <c r="I149" s="33">
        <v>3</v>
      </c>
      <c r="J149" s="33"/>
      <c r="K149" s="33"/>
      <c r="L149" s="33"/>
      <c r="M149" s="33"/>
      <c r="N149" s="33">
        <v>0</v>
      </c>
      <c r="O149" s="33">
        <v>3</v>
      </c>
      <c r="P149" s="33">
        <v>1</v>
      </c>
      <c r="Q149" s="33">
        <v>3</v>
      </c>
      <c r="R149" s="33">
        <v>2</v>
      </c>
    </row>
    <row r="150" spans="1:18" ht="15.75">
      <c r="A150" s="263" t="s">
        <v>1</v>
      </c>
      <c r="B150" s="3" t="s">
        <v>142</v>
      </c>
      <c r="C150" s="266">
        <v>3</v>
      </c>
      <c r="D150" s="29">
        <v>3</v>
      </c>
      <c r="E150" s="29">
        <v>2</v>
      </c>
      <c r="F150" s="29">
        <v>2</v>
      </c>
      <c r="G150" s="29">
        <v>2</v>
      </c>
      <c r="H150" s="29">
        <v>3</v>
      </c>
      <c r="I150" s="29">
        <v>3</v>
      </c>
      <c r="J150" s="29"/>
      <c r="K150" s="29"/>
      <c r="L150" s="29"/>
      <c r="M150" s="29"/>
      <c r="N150" s="29">
        <v>2</v>
      </c>
      <c r="O150" s="33">
        <v>3</v>
      </c>
      <c r="P150" s="33">
        <v>3</v>
      </c>
      <c r="Q150" s="29">
        <v>2</v>
      </c>
      <c r="R150" s="29">
        <v>3</v>
      </c>
    </row>
    <row r="151" spans="1:18" ht="15.75">
      <c r="A151" s="263" t="s">
        <v>2</v>
      </c>
      <c r="B151" s="3" t="s">
        <v>143</v>
      </c>
      <c r="C151" s="266">
        <v>3</v>
      </c>
      <c r="D151" s="29">
        <v>3</v>
      </c>
      <c r="E151" s="29">
        <v>2</v>
      </c>
      <c r="F151" s="29">
        <v>3</v>
      </c>
      <c r="G151" s="29">
        <v>2</v>
      </c>
      <c r="H151" s="29">
        <v>3</v>
      </c>
      <c r="I151" s="29">
        <v>3</v>
      </c>
      <c r="J151" s="29">
        <v>1</v>
      </c>
      <c r="K151" s="29"/>
      <c r="L151" s="29"/>
      <c r="M151" s="29"/>
      <c r="N151" s="29">
        <v>1</v>
      </c>
      <c r="O151" s="29">
        <v>3</v>
      </c>
      <c r="P151" s="29">
        <v>1</v>
      </c>
      <c r="Q151" s="29">
        <v>3</v>
      </c>
      <c r="R151" s="29">
        <v>2</v>
      </c>
    </row>
    <row r="152" spans="1:18" ht="15.75">
      <c r="A152" s="263" t="s">
        <v>3</v>
      </c>
      <c r="B152" s="3" t="s">
        <v>144</v>
      </c>
      <c r="C152" s="266">
        <v>3</v>
      </c>
      <c r="D152" s="29">
        <v>3</v>
      </c>
      <c r="E152" s="29">
        <v>3</v>
      </c>
      <c r="F152" s="29">
        <v>3</v>
      </c>
      <c r="G152" s="29">
        <v>2</v>
      </c>
      <c r="H152" s="29">
        <v>3</v>
      </c>
      <c r="I152" s="29">
        <v>3</v>
      </c>
      <c r="J152" s="29">
        <v>2</v>
      </c>
      <c r="K152" s="29">
        <v>2</v>
      </c>
      <c r="L152" s="29">
        <v>2</v>
      </c>
      <c r="M152" s="29"/>
      <c r="N152" s="29">
        <v>2</v>
      </c>
      <c r="O152" s="29">
        <v>3</v>
      </c>
      <c r="P152" s="29">
        <v>2</v>
      </c>
      <c r="Q152" s="29">
        <v>3</v>
      </c>
      <c r="R152" s="29">
        <v>2</v>
      </c>
    </row>
    <row r="153" spans="1:18" ht="15.75">
      <c r="A153" s="263" t="s">
        <v>4</v>
      </c>
      <c r="B153" s="3" t="s">
        <v>145</v>
      </c>
      <c r="C153" s="266">
        <v>3</v>
      </c>
      <c r="D153" s="29">
        <v>3</v>
      </c>
      <c r="E153" s="29">
        <v>3</v>
      </c>
      <c r="F153" s="29">
        <v>3</v>
      </c>
      <c r="G153" s="29">
        <v>2</v>
      </c>
      <c r="H153" s="29">
        <v>3</v>
      </c>
      <c r="I153" s="29">
        <v>3</v>
      </c>
      <c r="J153" s="29">
        <v>1</v>
      </c>
      <c r="K153" s="29">
        <v>2</v>
      </c>
      <c r="L153" s="29">
        <v>2</v>
      </c>
      <c r="M153" s="29"/>
      <c r="N153" s="29">
        <v>2</v>
      </c>
      <c r="O153" s="29">
        <v>3</v>
      </c>
      <c r="P153" s="29">
        <v>2</v>
      </c>
      <c r="Q153" s="29">
        <v>3</v>
      </c>
      <c r="R153" s="29">
        <v>1</v>
      </c>
    </row>
    <row r="154" spans="1:18" ht="15.75">
      <c r="A154" s="263"/>
      <c r="B154" s="278" t="s">
        <v>254</v>
      </c>
      <c r="C154" s="261">
        <v>3</v>
      </c>
      <c r="D154" s="46">
        <f>AVERAGE(D149:D153)</f>
        <v>2.8</v>
      </c>
      <c r="E154" s="46">
        <f>AVERAGE(E149:E153)</f>
        <v>2.6</v>
      </c>
      <c r="F154" s="46">
        <f>AVERAGE(F149:F153)</f>
        <v>2.8</v>
      </c>
      <c r="G154" s="46">
        <f>AVERAGE(G149:G153)</f>
        <v>2</v>
      </c>
      <c r="H154" s="46">
        <v>3</v>
      </c>
      <c r="I154" s="46">
        <v>3</v>
      </c>
      <c r="J154" s="46">
        <f>AVERAGE(J149:J153)</f>
        <v>1.3333333333333333</v>
      </c>
      <c r="K154" s="46">
        <f>AVERAGE(K149:K153)</f>
        <v>2</v>
      </c>
      <c r="L154" s="46">
        <f>AVERAGE(L149:L153)</f>
        <v>2</v>
      </c>
      <c r="M154" s="46"/>
      <c r="N154" s="46">
        <f>AVERAGE(N149:N153)</f>
        <v>1.4</v>
      </c>
      <c r="O154" s="46">
        <f>AVERAGE(O149:O153)</f>
        <v>3</v>
      </c>
      <c r="P154" s="46">
        <f>AVERAGE(P149:P153)</f>
        <v>1.8</v>
      </c>
      <c r="Q154" s="46">
        <f>AVERAGE(Q149:Q153)</f>
        <v>2.8</v>
      </c>
      <c r="R154" s="46">
        <f>AVERAGE(R149:R153)</f>
        <v>2</v>
      </c>
    </row>
    <row r="155" spans="1:18" ht="31.5">
      <c r="A155" s="264" t="s">
        <v>22</v>
      </c>
      <c r="B155" s="14" t="s">
        <v>203</v>
      </c>
      <c r="C155" s="266"/>
      <c r="D155" s="29"/>
      <c r="E155" s="29"/>
      <c r="F155" s="29"/>
      <c r="G155" s="29"/>
      <c r="H155" s="29"/>
      <c r="I155" s="29"/>
      <c r="J155" s="29"/>
      <c r="K155" s="29"/>
      <c r="L155" s="29"/>
      <c r="M155" s="29"/>
      <c r="N155" s="29"/>
      <c r="O155" s="29"/>
      <c r="P155" s="29"/>
      <c r="Q155" s="29"/>
      <c r="R155" s="29"/>
    </row>
    <row r="156" spans="1:18" ht="15.75">
      <c r="A156" s="263" t="s">
        <v>0</v>
      </c>
      <c r="B156" s="3" t="s">
        <v>146</v>
      </c>
      <c r="C156" s="266">
        <v>3</v>
      </c>
      <c r="D156" s="29">
        <v>2</v>
      </c>
      <c r="E156" s="29">
        <v>1</v>
      </c>
      <c r="F156" s="29">
        <v>1</v>
      </c>
      <c r="G156" s="28"/>
      <c r="H156" s="28">
        <v>2</v>
      </c>
      <c r="I156" s="28">
        <v>2</v>
      </c>
      <c r="J156" s="28">
        <v>1</v>
      </c>
      <c r="K156" s="28">
        <v>1</v>
      </c>
      <c r="L156" s="28"/>
      <c r="M156" s="28"/>
      <c r="N156" s="28">
        <v>1</v>
      </c>
      <c r="O156" s="29">
        <v>2</v>
      </c>
      <c r="P156" s="28"/>
      <c r="Q156" s="28">
        <v>2</v>
      </c>
      <c r="R156" s="28">
        <v>2</v>
      </c>
    </row>
    <row r="157" spans="1:18" ht="15.75">
      <c r="A157" s="263" t="s">
        <v>1</v>
      </c>
      <c r="B157" s="3" t="s">
        <v>147</v>
      </c>
      <c r="C157" s="266">
        <v>2</v>
      </c>
      <c r="D157" s="29">
        <v>2</v>
      </c>
      <c r="E157" s="29">
        <v>3</v>
      </c>
      <c r="F157" s="29">
        <v>1</v>
      </c>
      <c r="G157" s="28"/>
      <c r="H157" s="28">
        <v>2</v>
      </c>
      <c r="I157" s="28">
        <v>2</v>
      </c>
      <c r="J157" s="28">
        <v>1</v>
      </c>
      <c r="K157" s="28">
        <v>1</v>
      </c>
      <c r="L157" s="28"/>
      <c r="M157" s="28"/>
      <c r="N157" s="28">
        <v>1</v>
      </c>
      <c r="O157" s="29">
        <v>2</v>
      </c>
      <c r="P157" s="28"/>
      <c r="Q157" s="28">
        <v>2</v>
      </c>
      <c r="R157" s="28">
        <v>2</v>
      </c>
    </row>
    <row r="158" spans="1:18" ht="15.75">
      <c r="A158" s="263" t="s">
        <v>2</v>
      </c>
      <c r="B158" s="3" t="s">
        <v>148</v>
      </c>
      <c r="C158" s="266">
        <v>3</v>
      </c>
      <c r="D158" s="29">
        <v>2</v>
      </c>
      <c r="E158" s="29">
        <v>1</v>
      </c>
      <c r="F158" s="29">
        <v>1</v>
      </c>
      <c r="G158" s="28"/>
      <c r="H158" s="28">
        <v>2</v>
      </c>
      <c r="I158" s="28">
        <v>2</v>
      </c>
      <c r="J158" s="28">
        <v>1</v>
      </c>
      <c r="K158" s="28">
        <v>1</v>
      </c>
      <c r="L158" s="28"/>
      <c r="M158" s="28"/>
      <c r="N158" s="28">
        <v>1</v>
      </c>
      <c r="O158" s="29">
        <v>2</v>
      </c>
      <c r="P158" s="28"/>
      <c r="Q158" s="28">
        <v>2</v>
      </c>
      <c r="R158" s="28">
        <v>2</v>
      </c>
    </row>
    <row r="159" spans="1:18" ht="15.75">
      <c r="A159" s="263"/>
      <c r="B159" s="278" t="s">
        <v>254</v>
      </c>
      <c r="C159" s="261">
        <f>AVERAGE(C156:C158)</f>
        <v>2.6666666666666665</v>
      </c>
      <c r="D159" s="46">
        <v>2</v>
      </c>
      <c r="E159" s="46">
        <f>AVERAGE(E156:E158)</f>
        <v>1.6666666666666667</v>
      </c>
      <c r="F159" s="46">
        <v>1</v>
      </c>
      <c r="G159" s="46"/>
      <c r="H159" s="46">
        <v>2</v>
      </c>
      <c r="I159" s="46">
        <v>2</v>
      </c>
      <c r="J159" s="46">
        <v>1</v>
      </c>
      <c r="K159" s="46">
        <v>1</v>
      </c>
      <c r="L159" s="46"/>
      <c r="M159" s="46"/>
      <c r="N159" s="46">
        <v>1</v>
      </c>
      <c r="O159" s="46">
        <v>2</v>
      </c>
      <c r="P159" s="46"/>
      <c r="Q159" s="49">
        <v>2</v>
      </c>
      <c r="R159" s="49">
        <v>2</v>
      </c>
    </row>
    <row r="160" spans="1:18" ht="31.5">
      <c r="A160" s="264" t="s">
        <v>22</v>
      </c>
      <c r="B160" s="14" t="s">
        <v>255</v>
      </c>
      <c r="C160" s="266"/>
      <c r="D160" s="29"/>
      <c r="E160" s="29"/>
      <c r="F160" s="29"/>
      <c r="G160" s="29"/>
      <c r="H160" s="29"/>
      <c r="I160" s="29"/>
      <c r="J160" s="29"/>
      <c r="K160" s="29"/>
      <c r="L160" s="29"/>
      <c r="M160" s="29"/>
      <c r="N160" s="29"/>
      <c r="O160" s="29"/>
      <c r="P160" s="29"/>
      <c r="Q160" s="29"/>
      <c r="R160" s="29"/>
    </row>
    <row r="161" spans="1:18" ht="15.75">
      <c r="A161" s="263" t="s">
        <v>0</v>
      </c>
      <c r="B161" s="21" t="s">
        <v>256</v>
      </c>
      <c r="C161" s="266">
        <v>3</v>
      </c>
      <c r="D161" s="29">
        <v>1</v>
      </c>
      <c r="E161" s="29">
        <v>1</v>
      </c>
      <c r="F161" s="29"/>
      <c r="G161" s="28"/>
      <c r="H161" s="28">
        <v>2</v>
      </c>
      <c r="I161" s="28">
        <v>2</v>
      </c>
      <c r="J161" s="28">
        <v>1</v>
      </c>
      <c r="K161" s="28">
        <v>1</v>
      </c>
      <c r="L161" s="28"/>
      <c r="M161" s="28"/>
      <c r="N161" s="29">
        <v>1</v>
      </c>
      <c r="O161" s="29">
        <v>2</v>
      </c>
      <c r="P161" s="28"/>
      <c r="Q161" s="28">
        <v>2</v>
      </c>
      <c r="R161" s="28">
        <v>2</v>
      </c>
    </row>
    <row r="162" spans="1:18" ht="15.75">
      <c r="A162" s="263" t="s">
        <v>1</v>
      </c>
      <c r="B162" s="21" t="s">
        <v>257</v>
      </c>
      <c r="C162" s="266">
        <v>3</v>
      </c>
      <c r="D162" s="29">
        <v>2</v>
      </c>
      <c r="E162" s="29">
        <v>1</v>
      </c>
      <c r="F162" s="29"/>
      <c r="G162" s="28"/>
      <c r="H162" s="28">
        <v>2</v>
      </c>
      <c r="I162" s="28">
        <v>2</v>
      </c>
      <c r="J162" s="28">
        <v>1</v>
      </c>
      <c r="K162" s="28">
        <v>1</v>
      </c>
      <c r="L162" s="28"/>
      <c r="M162" s="28"/>
      <c r="N162" s="29">
        <v>1</v>
      </c>
      <c r="O162" s="29">
        <v>2</v>
      </c>
      <c r="P162" s="28"/>
      <c r="Q162" s="28">
        <v>2</v>
      </c>
      <c r="R162" s="28">
        <v>2</v>
      </c>
    </row>
    <row r="163" spans="1:18" ht="15.75">
      <c r="A163" s="263" t="s">
        <v>2</v>
      </c>
      <c r="B163" s="158" t="s">
        <v>258</v>
      </c>
      <c r="C163" s="266">
        <v>3</v>
      </c>
      <c r="D163" s="29">
        <v>2</v>
      </c>
      <c r="E163" s="29">
        <v>1</v>
      </c>
      <c r="F163" s="29"/>
      <c r="G163" s="28"/>
      <c r="H163" s="28">
        <v>2</v>
      </c>
      <c r="I163" s="28">
        <v>2</v>
      </c>
      <c r="J163" s="28">
        <v>1</v>
      </c>
      <c r="K163" s="28">
        <v>1</v>
      </c>
      <c r="L163" s="28"/>
      <c r="M163" s="28"/>
      <c r="N163" s="29">
        <v>1</v>
      </c>
      <c r="O163" s="29">
        <v>2</v>
      </c>
      <c r="P163" s="28"/>
      <c r="Q163" s="28">
        <v>2</v>
      </c>
      <c r="R163" s="28">
        <v>2</v>
      </c>
    </row>
    <row r="164" spans="1:18" ht="15.75">
      <c r="A164" s="263" t="s">
        <v>3</v>
      </c>
      <c r="B164" s="158" t="s">
        <v>259</v>
      </c>
      <c r="C164" s="266">
        <v>3</v>
      </c>
      <c r="D164" s="29">
        <v>2</v>
      </c>
      <c r="E164" s="29">
        <v>1</v>
      </c>
      <c r="F164" s="29"/>
      <c r="G164" s="29"/>
      <c r="H164" s="29">
        <v>2</v>
      </c>
      <c r="I164" s="29">
        <v>2</v>
      </c>
      <c r="J164" s="29">
        <v>1</v>
      </c>
      <c r="K164" s="29">
        <v>1</v>
      </c>
      <c r="L164" s="29"/>
      <c r="M164" s="29"/>
      <c r="N164" s="29">
        <v>1</v>
      </c>
      <c r="O164" s="29">
        <v>2</v>
      </c>
      <c r="P164" s="29"/>
      <c r="Q164" s="28">
        <v>2</v>
      </c>
      <c r="R164" s="28">
        <v>2</v>
      </c>
    </row>
    <row r="165" spans="1:18" ht="15.75">
      <c r="A165" s="263" t="s">
        <v>4</v>
      </c>
      <c r="B165" s="158" t="s">
        <v>260</v>
      </c>
      <c r="C165" s="266">
        <v>3</v>
      </c>
      <c r="D165" s="29">
        <v>2</v>
      </c>
      <c r="E165" s="29">
        <v>1</v>
      </c>
      <c r="F165" s="29"/>
      <c r="G165" s="29"/>
      <c r="H165" s="29">
        <v>2</v>
      </c>
      <c r="I165" s="29">
        <v>2</v>
      </c>
      <c r="J165" s="29">
        <v>1</v>
      </c>
      <c r="K165" s="29">
        <v>1</v>
      </c>
      <c r="L165" s="29"/>
      <c r="M165" s="29"/>
      <c r="N165" s="29">
        <v>1</v>
      </c>
      <c r="O165" s="29">
        <v>2</v>
      </c>
      <c r="P165" s="29"/>
      <c r="Q165" s="28">
        <v>2</v>
      </c>
      <c r="R165" s="28">
        <v>2</v>
      </c>
    </row>
    <row r="166" spans="1:18" ht="15.75">
      <c r="A166" s="263"/>
      <c r="B166" s="278" t="s">
        <v>254</v>
      </c>
      <c r="C166" s="261">
        <v>3</v>
      </c>
      <c r="D166" s="46">
        <f>AVERAGE(D161:D165)</f>
        <v>1.8</v>
      </c>
      <c r="E166" s="46">
        <v>1</v>
      </c>
      <c r="F166" s="46"/>
      <c r="G166" s="46"/>
      <c r="H166" s="46">
        <v>2</v>
      </c>
      <c r="I166" s="46">
        <v>2</v>
      </c>
      <c r="J166" s="46">
        <v>1</v>
      </c>
      <c r="K166" s="46">
        <v>1</v>
      </c>
      <c r="L166" s="46"/>
      <c r="M166" s="46"/>
      <c r="N166" s="46">
        <v>1</v>
      </c>
      <c r="O166" s="46">
        <v>2</v>
      </c>
      <c r="P166" s="46"/>
      <c r="Q166" s="49">
        <v>2</v>
      </c>
      <c r="R166" s="49">
        <v>2</v>
      </c>
    </row>
    <row r="167" spans="1:18" ht="31.5">
      <c r="A167" s="264" t="s">
        <v>22</v>
      </c>
      <c r="B167" s="14" t="s">
        <v>204</v>
      </c>
      <c r="C167" s="266"/>
      <c r="D167" s="29"/>
      <c r="E167" s="29"/>
      <c r="F167" s="29"/>
      <c r="G167" s="29"/>
      <c r="H167" s="29"/>
      <c r="I167" s="29"/>
      <c r="J167" s="29"/>
      <c r="K167" s="29"/>
      <c r="L167" s="29"/>
      <c r="M167" s="29"/>
      <c r="N167" s="29"/>
      <c r="O167" s="29"/>
      <c r="P167" s="29"/>
      <c r="Q167" s="29"/>
      <c r="R167" s="29"/>
    </row>
    <row r="168" spans="1:18" ht="15.75">
      <c r="A168" s="263" t="s">
        <v>0</v>
      </c>
      <c r="B168" s="3" t="s">
        <v>149</v>
      </c>
      <c r="C168" s="266">
        <v>2</v>
      </c>
      <c r="D168" s="29">
        <v>1</v>
      </c>
      <c r="E168" s="29"/>
      <c r="F168" s="29"/>
      <c r="G168" s="29"/>
      <c r="H168" s="29"/>
      <c r="I168" s="29"/>
      <c r="J168" s="29"/>
      <c r="K168" s="29"/>
      <c r="L168" s="29"/>
      <c r="M168" s="29"/>
      <c r="N168" s="29"/>
      <c r="O168" s="29">
        <v>1</v>
      </c>
      <c r="P168" s="29"/>
      <c r="Q168" s="29"/>
      <c r="R168" s="29"/>
    </row>
    <row r="169" spans="1:18" ht="15.75">
      <c r="A169" s="263" t="s">
        <v>1</v>
      </c>
      <c r="B169" s="3" t="s">
        <v>150</v>
      </c>
      <c r="C169" s="266">
        <v>2</v>
      </c>
      <c r="D169" s="29">
        <v>1</v>
      </c>
      <c r="E169" s="29"/>
      <c r="F169" s="29"/>
      <c r="G169" s="29"/>
      <c r="H169" s="29">
        <v>1</v>
      </c>
      <c r="I169" s="29"/>
      <c r="J169" s="29">
        <v>1</v>
      </c>
      <c r="K169" s="29">
        <v>1</v>
      </c>
      <c r="L169" s="29"/>
      <c r="M169" s="29"/>
      <c r="N169" s="29"/>
      <c r="O169" s="29">
        <v>1</v>
      </c>
      <c r="P169" s="29"/>
      <c r="Q169" s="29"/>
      <c r="R169" s="29">
        <v>1</v>
      </c>
    </row>
    <row r="170" spans="1:18" ht="15.75">
      <c r="A170" s="263" t="s">
        <v>2</v>
      </c>
      <c r="B170" s="3" t="s">
        <v>151</v>
      </c>
      <c r="C170" s="266">
        <v>1</v>
      </c>
      <c r="D170" s="29">
        <v>1</v>
      </c>
      <c r="E170" s="29"/>
      <c r="F170" s="29"/>
      <c r="G170" s="29"/>
      <c r="H170" s="29">
        <v>1</v>
      </c>
      <c r="I170" s="29"/>
      <c r="J170" s="29">
        <v>1</v>
      </c>
      <c r="K170" s="29">
        <v>1</v>
      </c>
      <c r="L170" s="29"/>
      <c r="M170" s="29"/>
      <c r="N170" s="29"/>
      <c r="O170" s="29">
        <v>1</v>
      </c>
      <c r="P170" s="29"/>
      <c r="Q170" s="33"/>
      <c r="R170" s="33"/>
    </row>
    <row r="171" spans="1:18" ht="15.75">
      <c r="A171" s="263" t="s">
        <v>3</v>
      </c>
      <c r="B171" s="3" t="s">
        <v>152</v>
      </c>
      <c r="C171" s="266">
        <v>1</v>
      </c>
      <c r="D171" s="29">
        <v>1</v>
      </c>
      <c r="E171" s="29"/>
      <c r="F171" s="29"/>
      <c r="G171" s="29"/>
      <c r="H171" s="29">
        <v>1</v>
      </c>
      <c r="I171" s="29"/>
      <c r="J171" s="29">
        <v>1</v>
      </c>
      <c r="K171" s="29">
        <v>1</v>
      </c>
      <c r="L171" s="29"/>
      <c r="M171" s="29"/>
      <c r="N171" s="29"/>
      <c r="O171" s="29">
        <v>1</v>
      </c>
      <c r="P171" s="29"/>
      <c r="Q171" s="29"/>
      <c r="R171" s="29">
        <v>1</v>
      </c>
    </row>
    <row r="172" spans="1:18" ht="15.75">
      <c r="A172" s="263"/>
      <c r="B172" s="278" t="s">
        <v>254</v>
      </c>
      <c r="C172" s="261">
        <f>AVERAGE(C168:C171)</f>
        <v>1.5</v>
      </c>
      <c r="D172" s="46">
        <f>AVERAGE(D168:D171)</f>
        <v>1</v>
      </c>
      <c r="E172" s="46"/>
      <c r="F172" s="46"/>
      <c r="G172" s="46"/>
      <c r="H172" s="46">
        <f>AVERAGE(H169:H171)</f>
        <v>1</v>
      </c>
      <c r="I172" s="46"/>
      <c r="J172" s="46">
        <f>AVERAGE(J169:J171)</f>
        <v>1</v>
      </c>
      <c r="K172" s="46">
        <f>AVERAGE(K169:K171)</f>
        <v>1</v>
      </c>
      <c r="L172" s="46"/>
      <c r="M172" s="46"/>
      <c r="N172" s="46"/>
      <c r="O172" s="46">
        <f>AVERAGE(O168:O171)</f>
        <v>1</v>
      </c>
      <c r="P172" s="46"/>
      <c r="Q172" s="46"/>
      <c r="R172" s="46">
        <f>AVERAGE(R169:R171)</f>
        <v>1</v>
      </c>
    </row>
    <row r="173" spans="1:18" ht="31.5">
      <c r="A173" s="264" t="s">
        <v>22</v>
      </c>
      <c r="B173" s="14" t="s">
        <v>205</v>
      </c>
      <c r="C173" s="266"/>
      <c r="D173" s="29"/>
      <c r="E173" s="29"/>
      <c r="F173" s="29"/>
      <c r="G173" s="29"/>
      <c r="H173" s="29"/>
      <c r="I173" s="29"/>
      <c r="J173" s="29"/>
      <c r="K173" s="29"/>
      <c r="L173" s="29"/>
      <c r="M173" s="29"/>
      <c r="N173" s="29"/>
      <c r="O173" s="33"/>
      <c r="P173" s="33"/>
      <c r="Q173" s="29"/>
      <c r="R173" s="29"/>
    </row>
    <row r="174" spans="1:18" ht="15.75">
      <c r="A174" s="263" t="s">
        <v>0</v>
      </c>
      <c r="B174" s="3" t="s">
        <v>153</v>
      </c>
      <c r="C174" s="274">
        <v>3</v>
      </c>
      <c r="D174" s="28">
        <v>1</v>
      </c>
      <c r="E174" s="28"/>
      <c r="F174" s="28"/>
      <c r="G174" s="28"/>
      <c r="H174" s="28"/>
      <c r="I174" s="28"/>
      <c r="J174" s="28">
        <v>1</v>
      </c>
      <c r="K174" s="28">
        <v>1</v>
      </c>
      <c r="L174" s="28"/>
      <c r="M174" s="28"/>
      <c r="N174" s="28"/>
      <c r="O174" s="29">
        <v>1</v>
      </c>
      <c r="P174" s="29"/>
      <c r="Q174" s="29"/>
      <c r="R174" s="29"/>
    </row>
    <row r="175" spans="1:18" ht="15.75">
      <c r="A175" s="263" t="s">
        <v>1</v>
      </c>
      <c r="B175" s="3" t="s">
        <v>154</v>
      </c>
      <c r="C175" s="274">
        <v>3</v>
      </c>
      <c r="D175" s="28">
        <v>1</v>
      </c>
      <c r="E175" s="28"/>
      <c r="F175" s="28"/>
      <c r="G175" s="28"/>
      <c r="H175" s="28"/>
      <c r="I175" s="28"/>
      <c r="J175" s="28">
        <v>1</v>
      </c>
      <c r="K175" s="28">
        <v>1</v>
      </c>
      <c r="L175" s="28"/>
      <c r="M175" s="28"/>
      <c r="N175" s="28"/>
      <c r="O175" s="29">
        <v>1</v>
      </c>
      <c r="P175" s="29"/>
      <c r="Q175" s="29"/>
      <c r="R175" s="29"/>
    </row>
    <row r="176" spans="1:18" ht="15.75">
      <c r="A176" s="263" t="s">
        <v>2</v>
      </c>
      <c r="B176" s="3" t="s">
        <v>155</v>
      </c>
      <c r="C176" s="274">
        <v>3</v>
      </c>
      <c r="D176" s="28">
        <v>1</v>
      </c>
      <c r="E176" s="28"/>
      <c r="F176" s="28"/>
      <c r="G176" s="28"/>
      <c r="H176" s="28"/>
      <c r="I176" s="28"/>
      <c r="J176" s="28">
        <v>1</v>
      </c>
      <c r="K176" s="28">
        <v>1</v>
      </c>
      <c r="L176" s="28"/>
      <c r="M176" s="28"/>
      <c r="N176" s="28"/>
      <c r="O176" s="29">
        <v>1</v>
      </c>
      <c r="P176" s="29"/>
      <c r="Q176" s="29"/>
      <c r="R176" s="29"/>
    </row>
    <row r="177" spans="1:18" ht="15.75">
      <c r="A177" s="263" t="s">
        <v>3</v>
      </c>
      <c r="B177" s="3" t="s">
        <v>156</v>
      </c>
      <c r="C177" s="274">
        <v>3</v>
      </c>
      <c r="D177" s="28">
        <v>1</v>
      </c>
      <c r="E177" s="28"/>
      <c r="F177" s="28"/>
      <c r="G177" s="28"/>
      <c r="H177" s="28"/>
      <c r="I177" s="28"/>
      <c r="J177" s="28">
        <v>1</v>
      </c>
      <c r="K177" s="28">
        <v>1</v>
      </c>
      <c r="L177" s="28"/>
      <c r="M177" s="28"/>
      <c r="N177" s="28"/>
      <c r="O177" s="29">
        <v>1</v>
      </c>
      <c r="P177" s="29"/>
      <c r="Q177" s="33"/>
      <c r="R177" s="33"/>
    </row>
    <row r="178" spans="1:18" ht="15.75">
      <c r="A178" s="263"/>
      <c r="B178" s="278" t="s">
        <v>254</v>
      </c>
      <c r="C178" s="275">
        <f>AVERAGE(C174:C177)</f>
        <v>3</v>
      </c>
      <c r="D178" s="49">
        <f>AVERAGE(D174:D177)</f>
        <v>1</v>
      </c>
      <c r="E178" s="49"/>
      <c r="F178" s="49"/>
      <c r="G178" s="49"/>
      <c r="H178" s="49"/>
      <c r="I178" s="49"/>
      <c r="J178" s="49">
        <f>AVERAGE(J174:J177)</f>
        <v>1</v>
      </c>
      <c r="K178" s="49">
        <f>AVERAGE(K174:K177)</f>
        <v>1</v>
      </c>
      <c r="L178" s="49"/>
      <c r="M178" s="49"/>
      <c r="N178" s="49"/>
      <c r="O178" s="46">
        <f>AVERAGE(O174:O177)</f>
        <v>1</v>
      </c>
      <c r="P178" s="46"/>
      <c r="Q178" s="47"/>
      <c r="R178" s="47"/>
    </row>
    <row r="179" spans="1:18" ht="31.5">
      <c r="A179" s="264" t="s">
        <v>22</v>
      </c>
      <c r="B179" s="8" t="s">
        <v>266</v>
      </c>
      <c r="C179" s="274"/>
      <c r="D179" s="28"/>
      <c r="E179" s="28"/>
      <c r="F179" s="28"/>
      <c r="G179" s="28"/>
      <c r="H179" s="28"/>
      <c r="I179" s="28"/>
      <c r="J179" s="28"/>
      <c r="K179" s="28"/>
      <c r="L179" s="28"/>
      <c r="M179" s="28"/>
      <c r="N179" s="28"/>
      <c r="O179" s="29"/>
      <c r="P179" s="29"/>
      <c r="Q179" s="29"/>
      <c r="R179" s="29"/>
    </row>
    <row r="180" spans="1:18" ht="31.5">
      <c r="A180" s="263" t="s">
        <v>0</v>
      </c>
      <c r="B180" s="153" t="s">
        <v>157</v>
      </c>
      <c r="C180" s="266">
        <v>3</v>
      </c>
      <c r="D180" s="29">
        <v>2</v>
      </c>
      <c r="E180" s="29">
        <v>2</v>
      </c>
      <c r="F180" s="29">
        <v>1</v>
      </c>
      <c r="G180" s="29"/>
      <c r="H180" s="29"/>
      <c r="I180" s="29"/>
      <c r="J180" s="29"/>
      <c r="K180" s="29"/>
      <c r="L180" s="29"/>
      <c r="M180" s="29"/>
      <c r="N180" s="29"/>
      <c r="O180" s="33">
        <v>2</v>
      </c>
      <c r="P180" s="33">
        <v>2</v>
      </c>
      <c r="Q180" s="29"/>
      <c r="R180" s="29"/>
    </row>
    <row r="181" spans="1:18" ht="31.5">
      <c r="A181" s="263" t="s">
        <v>1</v>
      </c>
      <c r="B181" s="153" t="s">
        <v>158</v>
      </c>
      <c r="C181" s="266">
        <v>3</v>
      </c>
      <c r="D181" s="29">
        <v>2</v>
      </c>
      <c r="E181" s="29">
        <v>1</v>
      </c>
      <c r="F181" s="29">
        <v>1</v>
      </c>
      <c r="G181" s="29"/>
      <c r="H181" s="29"/>
      <c r="I181" s="29"/>
      <c r="J181" s="29"/>
      <c r="K181" s="29"/>
      <c r="L181" s="29"/>
      <c r="M181" s="29"/>
      <c r="N181" s="29">
        <v>1</v>
      </c>
      <c r="O181" s="29">
        <v>2</v>
      </c>
      <c r="P181" s="29">
        <v>2</v>
      </c>
      <c r="Q181" s="29"/>
      <c r="R181" s="29"/>
    </row>
    <row r="182" spans="1:18" ht="31.5">
      <c r="A182" s="263" t="s">
        <v>2</v>
      </c>
      <c r="B182" s="279" t="s">
        <v>159</v>
      </c>
      <c r="C182" s="266">
        <v>3</v>
      </c>
      <c r="D182" s="29">
        <v>2</v>
      </c>
      <c r="E182" s="29">
        <v>2</v>
      </c>
      <c r="F182" s="29">
        <v>2</v>
      </c>
      <c r="G182" s="29"/>
      <c r="H182" s="29"/>
      <c r="I182" s="29"/>
      <c r="J182" s="29"/>
      <c r="K182" s="29"/>
      <c r="L182" s="29"/>
      <c r="M182" s="29"/>
      <c r="N182" s="29">
        <v>1</v>
      </c>
      <c r="O182" s="29">
        <v>2</v>
      </c>
      <c r="P182" s="29">
        <v>2</v>
      </c>
      <c r="Q182" s="29">
        <v>1</v>
      </c>
      <c r="R182" s="29"/>
    </row>
    <row r="183" spans="1:18" ht="15.75">
      <c r="A183" s="263" t="s">
        <v>3</v>
      </c>
      <c r="B183" s="279" t="s">
        <v>160</v>
      </c>
      <c r="C183" s="266">
        <v>3</v>
      </c>
      <c r="D183" s="29">
        <v>2</v>
      </c>
      <c r="E183" s="29">
        <v>2</v>
      </c>
      <c r="F183" s="29">
        <v>2</v>
      </c>
      <c r="G183" s="29"/>
      <c r="H183" s="29"/>
      <c r="I183" s="29"/>
      <c r="J183" s="29"/>
      <c r="K183" s="29"/>
      <c r="L183" s="29"/>
      <c r="M183" s="29"/>
      <c r="N183" s="29">
        <v>1</v>
      </c>
      <c r="O183" s="29">
        <v>2</v>
      </c>
      <c r="P183" s="29">
        <v>2</v>
      </c>
      <c r="Q183" s="29">
        <v>1</v>
      </c>
      <c r="R183" s="29"/>
    </row>
    <row r="184" spans="1:18" ht="15.75">
      <c r="A184" s="263" t="s">
        <v>4</v>
      </c>
      <c r="B184" s="279" t="s">
        <v>161</v>
      </c>
      <c r="C184" s="266">
        <v>3</v>
      </c>
      <c r="D184" s="29">
        <v>2</v>
      </c>
      <c r="E184" s="29">
        <v>1</v>
      </c>
      <c r="F184" s="29">
        <v>1</v>
      </c>
      <c r="G184" s="29"/>
      <c r="H184" s="29"/>
      <c r="I184" s="29"/>
      <c r="J184" s="29"/>
      <c r="K184" s="29"/>
      <c r="L184" s="29"/>
      <c r="M184" s="29"/>
      <c r="N184" s="29">
        <v>1</v>
      </c>
      <c r="O184" s="29">
        <v>2</v>
      </c>
      <c r="P184" s="29">
        <v>2</v>
      </c>
      <c r="Q184" s="33">
        <v>1</v>
      </c>
      <c r="R184" s="33"/>
    </row>
    <row r="185" spans="1:18" ht="15.75">
      <c r="A185" s="263" t="s">
        <v>21</v>
      </c>
      <c r="B185" s="279" t="s">
        <v>162</v>
      </c>
      <c r="C185" s="266">
        <v>3</v>
      </c>
      <c r="D185" s="29">
        <v>2</v>
      </c>
      <c r="E185" s="29">
        <v>1</v>
      </c>
      <c r="F185" s="29">
        <v>1</v>
      </c>
      <c r="G185" s="29"/>
      <c r="H185" s="29"/>
      <c r="I185" s="29"/>
      <c r="J185" s="29"/>
      <c r="K185" s="29"/>
      <c r="L185" s="29"/>
      <c r="M185" s="29"/>
      <c r="N185" s="29"/>
      <c r="O185" s="29">
        <v>2</v>
      </c>
      <c r="P185" s="29">
        <v>2</v>
      </c>
      <c r="Q185" s="33">
        <v>1</v>
      </c>
      <c r="R185" s="33"/>
    </row>
    <row r="186" spans="1:18" ht="15.75">
      <c r="A186" s="263"/>
      <c r="B186" s="278" t="s">
        <v>254</v>
      </c>
      <c r="C186" s="261">
        <v>3</v>
      </c>
      <c r="D186" s="46">
        <v>2</v>
      </c>
      <c r="E186" s="46">
        <f>AVERAGE(E180:E184)</f>
        <v>1.6</v>
      </c>
      <c r="F186" s="46">
        <f>AVERAGE(F180:F185)</f>
        <v>1.3333333333333333</v>
      </c>
      <c r="G186" s="46"/>
      <c r="H186" s="46"/>
      <c r="I186" s="46"/>
      <c r="J186" s="46"/>
      <c r="K186" s="46"/>
      <c r="L186" s="46"/>
      <c r="M186" s="46"/>
      <c r="N186" s="46">
        <f>AVERAGE(N180:N185)</f>
        <v>1</v>
      </c>
      <c r="O186" s="46">
        <v>2</v>
      </c>
      <c r="P186" s="46">
        <v>2</v>
      </c>
      <c r="Q186" s="47">
        <f>AVERAGE(Q180:Q185)</f>
        <v>1</v>
      </c>
      <c r="R186" s="47"/>
    </row>
    <row r="187" spans="1:18" ht="31.5">
      <c r="A187" s="264" t="s">
        <v>22</v>
      </c>
      <c r="B187" s="8" t="s">
        <v>267</v>
      </c>
      <c r="C187" s="266"/>
      <c r="D187" s="29"/>
      <c r="E187" s="29"/>
      <c r="F187" s="29"/>
      <c r="G187" s="29"/>
      <c r="H187" s="29"/>
      <c r="I187" s="29"/>
      <c r="J187" s="29"/>
      <c r="K187" s="29"/>
      <c r="L187" s="29"/>
      <c r="M187" s="29"/>
      <c r="N187" s="29"/>
      <c r="O187" s="33"/>
      <c r="P187" s="33"/>
      <c r="Q187" s="33"/>
      <c r="R187" s="33"/>
    </row>
    <row r="188" spans="1:18" ht="15.75">
      <c r="A188" s="263" t="s">
        <v>0</v>
      </c>
      <c r="B188" s="3" t="s">
        <v>163</v>
      </c>
      <c r="C188" s="266">
        <v>3</v>
      </c>
      <c r="D188" s="29">
        <v>3</v>
      </c>
      <c r="E188" s="29">
        <v>2</v>
      </c>
      <c r="F188" s="29">
        <v>2</v>
      </c>
      <c r="G188" s="29"/>
      <c r="H188" s="29"/>
      <c r="I188" s="29"/>
      <c r="J188" s="29"/>
      <c r="K188" s="29"/>
      <c r="L188" s="29"/>
      <c r="M188" s="29"/>
      <c r="N188" s="29"/>
      <c r="O188" s="29">
        <v>3</v>
      </c>
      <c r="P188" s="29"/>
      <c r="Q188" s="33"/>
      <c r="R188" s="33"/>
    </row>
    <row r="189" spans="1:18" ht="15.75">
      <c r="A189" s="263" t="s">
        <v>1</v>
      </c>
      <c r="B189" s="3" t="s">
        <v>164</v>
      </c>
      <c r="C189" s="266">
        <v>3</v>
      </c>
      <c r="D189" s="29">
        <v>3</v>
      </c>
      <c r="E189" s="29">
        <v>2</v>
      </c>
      <c r="F189" s="29">
        <v>1</v>
      </c>
      <c r="G189" s="29"/>
      <c r="H189" s="29"/>
      <c r="I189" s="29"/>
      <c r="J189" s="29"/>
      <c r="K189" s="29"/>
      <c r="L189" s="29"/>
      <c r="M189" s="29"/>
      <c r="N189" s="29"/>
      <c r="O189" s="29">
        <v>3</v>
      </c>
      <c r="P189" s="29"/>
      <c r="Q189" s="29"/>
      <c r="R189" s="29"/>
    </row>
    <row r="190" spans="1:18" ht="15.75">
      <c r="A190" s="263" t="s">
        <v>2</v>
      </c>
      <c r="B190" s="3" t="s">
        <v>165</v>
      </c>
      <c r="C190" s="266">
        <v>3</v>
      </c>
      <c r="D190" s="29">
        <v>3</v>
      </c>
      <c r="E190" s="29">
        <v>2</v>
      </c>
      <c r="F190" s="29">
        <v>2</v>
      </c>
      <c r="G190" s="29"/>
      <c r="H190" s="29"/>
      <c r="I190" s="29"/>
      <c r="J190" s="29"/>
      <c r="K190" s="29"/>
      <c r="L190" s="29"/>
      <c r="M190" s="29"/>
      <c r="N190" s="29"/>
      <c r="O190" s="29">
        <v>3</v>
      </c>
      <c r="P190" s="29"/>
      <c r="Q190" s="29"/>
      <c r="R190" s="29"/>
    </row>
    <row r="191" spans="1:18" ht="15.75">
      <c r="A191" s="263" t="s">
        <v>3</v>
      </c>
      <c r="B191" s="3" t="s">
        <v>166</v>
      </c>
      <c r="C191" s="266">
        <v>3</v>
      </c>
      <c r="D191" s="29">
        <v>3</v>
      </c>
      <c r="E191" s="29">
        <v>2</v>
      </c>
      <c r="F191" s="29">
        <v>2</v>
      </c>
      <c r="G191" s="29"/>
      <c r="H191" s="29"/>
      <c r="I191" s="29"/>
      <c r="J191" s="29"/>
      <c r="K191" s="29"/>
      <c r="L191" s="29"/>
      <c r="M191" s="29"/>
      <c r="N191" s="29"/>
      <c r="O191" s="29">
        <v>3</v>
      </c>
      <c r="P191" s="29"/>
      <c r="Q191" s="29"/>
      <c r="R191" s="29"/>
    </row>
    <row r="192" spans="1:18" ht="15.75">
      <c r="A192" s="263" t="s">
        <v>4</v>
      </c>
      <c r="B192" s="3" t="s">
        <v>167</v>
      </c>
      <c r="C192" s="266">
        <v>3</v>
      </c>
      <c r="D192" s="29">
        <v>3</v>
      </c>
      <c r="E192" s="29">
        <v>2</v>
      </c>
      <c r="F192" s="29">
        <v>2</v>
      </c>
      <c r="G192" s="29"/>
      <c r="H192" s="29"/>
      <c r="I192" s="29"/>
      <c r="J192" s="29"/>
      <c r="K192" s="29"/>
      <c r="L192" s="29"/>
      <c r="M192" s="29"/>
      <c r="N192" s="29"/>
      <c r="O192" s="29">
        <v>2</v>
      </c>
      <c r="P192" s="29"/>
      <c r="Q192" s="29"/>
      <c r="R192" s="29"/>
    </row>
    <row r="193" spans="1:18" ht="15.75">
      <c r="A193" s="263" t="s">
        <v>21</v>
      </c>
      <c r="B193" s="3" t="s">
        <v>168</v>
      </c>
      <c r="C193" s="266">
        <v>3</v>
      </c>
      <c r="D193" s="29">
        <v>3</v>
      </c>
      <c r="E193" s="29">
        <v>3</v>
      </c>
      <c r="F193" s="29">
        <v>2</v>
      </c>
      <c r="G193" s="29"/>
      <c r="H193" s="29"/>
      <c r="I193" s="29"/>
      <c r="J193" s="29"/>
      <c r="K193" s="29"/>
      <c r="L193" s="29"/>
      <c r="M193" s="29"/>
      <c r="N193" s="29"/>
      <c r="O193" s="33">
        <v>3</v>
      </c>
      <c r="P193" s="33"/>
      <c r="Q193" s="29"/>
      <c r="R193" s="29"/>
    </row>
    <row r="194" spans="1:18" ht="15.75">
      <c r="A194" s="263" t="s">
        <v>23</v>
      </c>
      <c r="B194" s="3" t="s">
        <v>169</v>
      </c>
      <c r="C194" s="266">
        <v>2</v>
      </c>
      <c r="D194" s="29">
        <v>2</v>
      </c>
      <c r="E194" s="29">
        <v>1</v>
      </c>
      <c r="F194" s="29">
        <v>2</v>
      </c>
      <c r="G194" s="29"/>
      <c r="H194" s="29"/>
      <c r="I194" s="29"/>
      <c r="J194" s="29"/>
      <c r="K194" s="29"/>
      <c r="L194" s="29"/>
      <c r="M194" s="29"/>
      <c r="N194" s="29"/>
      <c r="O194" s="29">
        <v>2</v>
      </c>
      <c r="P194" s="29"/>
      <c r="Q194" s="33"/>
      <c r="R194" s="33"/>
    </row>
    <row r="195" spans="1:18" ht="15.75">
      <c r="A195" s="263" t="s">
        <v>24</v>
      </c>
      <c r="B195" s="3" t="s">
        <v>170</v>
      </c>
      <c r="C195" s="266">
        <v>3</v>
      </c>
      <c r="D195" s="29">
        <v>2</v>
      </c>
      <c r="E195" s="29">
        <v>2</v>
      </c>
      <c r="F195" s="29">
        <v>3</v>
      </c>
      <c r="G195" s="29"/>
      <c r="H195" s="29"/>
      <c r="I195" s="29"/>
      <c r="J195" s="29"/>
      <c r="K195" s="29"/>
      <c r="L195" s="29"/>
      <c r="M195" s="29"/>
      <c r="N195" s="29"/>
      <c r="O195" s="29">
        <v>2</v>
      </c>
      <c r="P195" s="29"/>
      <c r="Q195" s="29"/>
      <c r="R195" s="29"/>
    </row>
    <row r="196" spans="1:18" ht="15.75">
      <c r="A196" s="263"/>
      <c r="B196" s="278" t="s">
        <v>254</v>
      </c>
      <c r="C196" s="261">
        <f>AVERAGE(C188:C195)</f>
        <v>2.875</v>
      </c>
      <c r="D196" s="46">
        <f>AVERAGE(D188:D195)</f>
        <v>2.75</v>
      </c>
      <c r="E196" s="46">
        <f>AVERAGE(E188:E195)</f>
        <v>2</v>
      </c>
      <c r="F196" s="46">
        <f>AVERAGE(F188:F195)</f>
        <v>2</v>
      </c>
      <c r="G196" s="46"/>
      <c r="H196" s="46"/>
      <c r="I196" s="46"/>
      <c r="J196" s="46"/>
      <c r="K196" s="46"/>
      <c r="L196" s="46"/>
      <c r="M196" s="46"/>
      <c r="N196" s="46"/>
      <c r="O196" s="46">
        <f>AVERAGE(O188:O195)</f>
        <v>2.625</v>
      </c>
      <c r="P196" s="46"/>
      <c r="Q196" s="46"/>
      <c r="R196" s="46"/>
    </row>
    <row r="197" spans="1:18" ht="31.5">
      <c r="A197" s="264" t="s">
        <v>22</v>
      </c>
      <c r="B197" s="8" t="s">
        <v>268</v>
      </c>
      <c r="C197" s="266"/>
      <c r="D197" s="29"/>
      <c r="E197" s="29"/>
      <c r="F197" s="29"/>
      <c r="G197" s="29"/>
      <c r="H197" s="29"/>
      <c r="I197" s="29"/>
      <c r="J197" s="29"/>
      <c r="K197" s="29"/>
      <c r="L197" s="29"/>
      <c r="M197" s="29"/>
      <c r="N197" s="29"/>
      <c r="O197" s="29"/>
      <c r="P197" s="29"/>
      <c r="Q197" s="29"/>
      <c r="R197" s="29"/>
    </row>
    <row r="198" spans="1:18" ht="15.75">
      <c r="A198" s="263" t="s">
        <v>0</v>
      </c>
      <c r="B198" s="3" t="s">
        <v>171</v>
      </c>
      <c r="C198" s="266">
        <v>2</v>
      </c>
      <c r="D198" s="29">
        <v>2</v>
      </c>
      <c r="E198" s="29">
        <v>3</v>
      </c>
      <c r="F198" s="29">
        <v>2</v>
      </c>
      <c r="G198" s="29"/>
      <c r="H198" s="29"/>
      <c r="I198" s="29"/>
      <c r="J198" s="29"/>
      <c r="K198" s="29"/>
      <c r="L198" s="29"/>
      <c r="M198" s="29"/>
      <c r="N198" s="29">
        <v>1</v>
      </c>
      <c r="O198" s="29">
        <v>2</v>
      </c>
      <c r="P198" s="29"/>
      <c r="Q198" s="29">
        <v>2</v>
      </c>
      <c r="R198" s="29">
        <v>1</v>
      </c>
    </row>
    <row r="199" spans="1:18" ht="15.75">
      <c r="A199" s="263" t="s">
        <v>1</v>
      </c>
      <c r="B199" s="3" t="s">
        <v>172</v>
      </c>
      <c r="C199" s="266">
        <v>2</v>
      </c>
      <c r="D199" s="29">
        <v>2</v>
      </c>
      <c r="E199" s="29">
        <v>3</v>
      </c>
      <c r="F199" s="29">
        <v>2</v>
      </c>
      <c r="G199" s="29"/>
      <c r="H199" s="29"/>
      <c r="I199" s="29"/>
      <c r="J199" s="29"/>
      <c r="K199" s="29"/>
      <c r="L199" s="29"/>
      <c r="M199" s="29"/>
      <c r="N199" s="29">
        <v>1</v>
      </c>
      <c r="O199" s="29">
        <v>2</v>
      </c>
      <c r="P199" s="29"/>
      <c r="Q199" s="29">
        <v>2</v>
      </c>
      <c r="R199" s="29">
        <v>1</v>
      </c>
    </row>
    <row r="200" spans="1:18" ht="31.5">
      <c r="A200" s="263" t="s">
        <v>2</v>
      </c>
      <c r="B200" s="3" t="s">
        <v>173</v>
      </c>
      <c r="C200" s="266">
        <v>2</v>
      </c>
      <c r="D200" s="29">
        <v>2</v>
      </c>
      <c r="E200" s="29">
        <v>3</v>
      </c>
      <c r="F200" s="29">
        <v>2</v>
      </c>
      <c r="G200" s="29"/>
      <c r="H200" s="29"/>
      <c r="I200" s="29"/>
      <c r="J200" s="29"/>
      <c r="K200" s="29"/>
      <c r="L200" s="29"/>
      <c r="M200" s="29"/>
      <c r="N200" s="29">
        <v>1</v>
      </c>
      <c r="O200" s="33">
        <v>2</v>
      </c>
      <c r="P200" s="33"/>
      <c r="Q200" s="29">
        <v>2</v>
      </c>
      <c r="R200" s="29">
        <v>1</v>
      </c>
    </row>
    <row r="201" spans="1:18" ht="15.75">
      <c r="A201" s="263" t="s">
        <v>3</v>
      </c>
      <c r="B201" s="3" t="s">
        <v>174</v>
      </c>
      <c r="C201" s="266">
        <v>2</v>
      </c>
      <c r="D201" s="29">
        <v>2</v>
      </c>
      <c r="E201" s="29">
        <v>3</v>
      </c>
      <c r="F201" s="29">
        <v>2</v>
      </c>
      <c r="G201" s="29"/>
      <c r="H201" s="29"/>
      <c r="I201" s="29"/>
      <c r="J201" s="29"/>
      <c r="K201" s="29"/>
      <c r="L201" s="29"/>
      <c r="M201" s="29"/>
      <c r="N201" s="29">
        <v>1</v>
      </c>
      <c r="O201" s="29">
        <v>2</v>
      </c>
      <c r="P201" s="29"/>
      <c r="Q201" s="33">
        <v>2</v>
      </c>
      <c r="R201" s="33">
        <v>1</v>
      </c>
    </row>
    <row r="202" spans="1:18" ht="31.5">
      <c r="A202" s="263" t="s">
        <v>4</v>
      </c>
      <c r="B202" s="3" t="s">
        <v>175</v>
      </c>
      <c r="C202" s="266">
        <v>2</v>
      </c>
      <c r="D202" s="29">
        <v>2</v>
      </c>
      <c r="E202" s="29">
        <v>3</v>
      </c>
      <c r="F202" s="29">
        <v>2</v>
      </c>
      <c r="G202" s="29"/>
      <c r="H202" s="29"/>
      <c r="I202" s="29"/>
      <c r="J202" s="29"/>
      <c r="K202" s="29"/>
      <c r="L202" s="29"/>
      <c r="M202" s="29"/>
      <c r="N202" s="29">
        <v>1</v>
      </c>
      <c r="O202" s="29">
        <v>2</v>
      </c>
      <c r="P202" s="29"/>
      <c r="Q202" s="29">
        <v>2</v>
      </c>
      <c r="R202" s="29">
        <v>1</v>
      </c>
    </row>
    <row r="203" spans="1:18" ht="15.75">
      <c r="A203" s="263" t="s">
        <v>21</v>
      </c>
      <c r="B203" s="3" t="s">
        <v>176</v>
      </c>
      <c r="C203" s="266">
        <v>2</v>
      </c>
      <c r="D203" s="29">
        <v>3</v>
      </c>
      <c r="E203" s="29">
        <v>3</v>
      </c>
      <c r="F203" s="29">
        <v>3</v>
      </c>
      <c r="G203" s="29"/>
      <c r="H203" s="29"/>
      <c r="I203" s="29"/>
      <c r="J203" s="29"/>
      <c r="K203" s="29"/>
      <c r="L203" s="29"/>
      <c r="M203" s="29"/>
      <c r="N203" s="29">
        <v>1</v>
      </c>
      <c r="O203" s="29">
        <v>2</v>
      </c>
      <c r="P203" s="29"/>
      <c r="Q203" s="29">
        <v>2</v>
      </c>
      <c r="R203" s="29">
        <v>1</v>
      </c>
    </row>
    <row r="204" spans="1:18" ht="15.75">
      <c r="A204" s="263"/>
      <c r="B204" s="278" t="s">
        <v>254</v>
      </c>
      <c r="C204" s="261">
        <f>AVERAGE(C198:C203)</f>
        <v>2</v>
      </c>
      <c r="D204" s="46">
        <f>AVERAGE(D198:D203)</f>
        <v>2.1666666666666665</v>
      </c>
      <c r="E204" s="46">
        <f>AVERAGE(E198:E203)</f>
        <v>3</v>
      </c>
      <c r="F204" s="46">
        <f>AVERAGE(F198:F203)</f>
        <v>2.1666666666666665</v>
      </c>
      <c r="G204" s="46"/>
      <c r="H204" s="46"/>
      <c r="I204" s="46"/>
      <c r="J204" s="46"/>
      <c r="K204" s="46"/>
      <c r="L204" s="46"/>
      <c r="M204" s="46"/>
      <c r="N204" s="46">
        <f>AVERAGE(N198:N203)</f>
        <v>1</v>
      </c>
      <c r="O204" s="46">
        <f>AVERAGE(O198:O203)</f>
        <v>2</v>
      </c>
      <c r="P204" s="46"/>
      <c r="Q204" s="46">
        <f>AVERAGE(Q198:Q203)</f>
        <v>2</v>
      </c>
      <c r="R204" s="46">
        <f>AVERAGE(R198:R203)</f>
        <v>1</v>
      </c>
    </row>
    <row r="205" spans="1:18" ht="31.5">
      <c r="A205" s="264" t="s">
        <v>22</v>
      </c>
      <c r="B205" s="8" t="s">
        <v>269</v>
      </c>
      <c r="C205" s="276"/>
      <c r="D205" s="29"/>
      <c r="E205" s="29"/>
      <c r="F205" s="29"/>
      <c r="G205" s="29"/>
      <c r="H205" s="29"/>
      <c r="I205" s="29"/>
      <c r="J205" s="29"/>
      <c r="K205" s="29"/>
      <c r="L205" s="29"/>
      <c r="M205" s="29"/>
      <c r="N205" s="29"/>
      <c r="O205" s="29"/>
      <c r="P205" s="29"/>
      <c r="Q205" s="29"/>
      <c r="R205" s="29"/>
    </row>
    <row r="206" spans="1:18" ht="15.75">
      <c r="A206" s="263" t="s">
        <v>0</v>
      </c>
      <c r="B206" s="3" t="s">
        <v>177</v>
      </c>
      <c r="C206" s="266">
        <v>3</v>
      </c>
      <c r="D206" s="29">
        <v>2</v>
      </c>
      <c r="E206" s="29">
        <v>1</v>
      </c>
      <c r="F206" s="29"/>
      <c r="G206" s="29"/>
      <c r="H206" s="29"/>
      <c r="I206" s="29"/>
      <c r="J206" s="29"/>
      <c r="K206" s="29"/>
      <c r="L206" s="29"/>
      <c r="M206" s="29"/>
      <c r="N206" s="29"/>
      <c r="O206" s="29">
        <v>1</v>
      </c>
      <c r="P206" s="29"/>
      <c r="Q206" s="29"/>
      <c r="R206" s="29"/>
    </row>
    <row r="207" spans="1:18" ht="31.5">
      <c r="A207" s="263" t="s">
        <v>1</v>
      </c>
      <c r="B207" s="3" t="s">
        <v>178</v>
      </c>
      <c r="C207" s="266">
        <v>2</v>
      </c>
      <c r="D207" s="29">
        <v>1</v>
      </c>
      <c r="E207" s="29"/>
      <c r="F207" s="29"/>
      <c r="G207" s="29"/>
      <c r="H207" s="29"/>
      <c r="I207" s="29"/>
      <c r="J207" s="29"/>
      <c r="K207" s="29"/>
      <c r="L207" s="29"/>
      <c r="M207" s="29"/>
      <c r="N207" s="29"/>
      <c r="O207" s="33">
        <v>1</v>
      </c>
      <c r="P207" s="33"/>
      <c r="Q207" s="29"/>
      <c r="R207" s="29"/>
    </row>
    <row r="208" spans="1:18" ht="15.75">
      <c r="A208" s="263" t="s">
        <v>2</v>
      </c>
      <c r="B208" s="3" t="s">
        <v>179</v>
      </c>
      <c r="C208" s="266">
        <v>2</v>
      </c>
      <c r="D208" s="29"/>
      <c r="E208" s="29"/>
      <c r="F208" s="29"/>
      <c r="G208" s="29"/>
      <c r="H208" s="29"/>
      <c r="I208" s="29"/>
      <c r="J208" s="29"/>
      <c r="K208" s="29"/>
      <c r="L208" s="29"/>
      <c r="M208" s="29"/>
      <c r="N208" s="29"/>
      <c r="O208" s="29">
        <v>1</v>
      </c>
      <c r="P208" s="29"/>
      <c r="Q208" s="33"/>
      <c r="R208" s="33"/>
    </row>
    <row r="209" spans="1:18" ht="15.75">
      <c r="A209" s="263" t="s">
        <v>3</v>
      </c>
      <c r="B209" s="3" t="s">
        <v>180</v>
      </c>
      <c r="C209" s="266">
        <v>3</v>
      </c>
      <c r="D209" s="29">
        <v>1</v>
      </c>
      <c r="E209" s="29"/>
      <c r="F209" s="29"/>
      <c r="G209" s="29"/>
      <c r="H209" s="29"/>
      <c r="I209" s="29"/>
      <c r="J209" s="29"/>
      <c r="K209" s="29"/>
      <c r="L209" s="29"/>
      <c r="M209" s="29"/>
      <c r="N209" s="29"/>
      <c r="O209" s="29">
        <v>1</v>
      </c>
      <c r="P209" s="29"/>
      <c r="Q209" s="29"/>
      <c r="R209" s="29"/>
    </row>
    <row r="210" spans="1:18" ht="31.5">
      <c r="A210" s="263" t="s">
        <v>4</v>
      </c>
      <c r="B210" s="3" t="s">
        <v>261</v>
      </c>
      <c r="C210" s="266">
        <v>3</v>
      </c>
      <c r="D210" s="29">
        <v>2</v>
      </c>
      <c r="E210" s="29"/>
      <c r="F210" s="29"/>
      <c r="G210" s="29"/>
      <c r="H210" s="29"/>
      <c r="I210" s="29"/>
      <c r="J210" s="29"/>
      <c r="K210" s="29"/>
      <c r="L210" s="29"/>
      <c r="M210" s="29"/>
      <c r="N210" s="29"/>
      <c r="O210" s="29">
        <v>1</v>
      </c>
      <c r="P210" s="29"/>
      <c r="Q210" s="29"/>
      <c r="R210" s="29"/>
    </row>
    <row r="211" spans="1:18" ht="15.75">
      <c r="A211" s="263" t="s">
        <v>21</v>
      </c>
      <c r="B211" s="3" t="s">
        <v>262</v>
      </c>
      <c r="C211" s="266">
        <v>1</v>
      </c>
      <c r="D211" s="29">
        <v>2</v>
      </c>
      <c r="E211" s="29"/>
      <c r="F211" s="29"/>
      <c r="G211" s="29"/>
      <c r="H211" s="29"/>
      <c r="I211" s="29"/>
      <c r="J211" s="29"/>
      <c r="K211" s="29"/>
      <c r="L211" s="29"/>
      <c r="M211" s="29"/>
      <c r="N211" s="29"/>
      <c r="O211" s="29">
        <v>1</v>
      </c>
      <c r="P211" s="29"/>
      <c r="Q211" s="29"/>
      <c r="R211" s="29"/>
    </row>
    <row r="212" spans="1:18" ht="31.5">
      <c r="A212" s="263" t="s">
        <v>23</v>
      </c>
      <c r="B212" s="3" t="s">
        <v>263</v>
      </c>
      <c r="C212" s="266">
        <v>1</v>
      </c>
      <c r="D212" s="29"/>
      <c r="E212" s="29"/>
      <c r="F212" s="29"/>
      <c r="G212" s="29"/>
      <c r="H212" s="29"/>
      <c r="I212" s="29"/>
      <c r="J212" s="29"/>
      <c r="K212" s="29"/>
      <c r="L212" s="29"/>
      <c r="M212" s="29"/>
      <c r="N212" s="29"/>
      <c r="O212" s="29">
        <v>1</v>
      </c>
      <c r="P212" s="29">
        <v>1</v>
      </c>
      <c r="Q212" s="29">
        <v>1</v>
      </c>
      <c r="R212" s="29"/>
    </row>
    <row r="213" spans="1:18" ht="15.75">
      <c r="A213" s="263"/>
      <c r="B213" s="278" t="s">
        <v>254</v>
      </c>
      <c r="C213" s="261">
        <f>AVERAGE(C206:C212)</f>
        <v>2.1428571428571428</v>
      </c>
      <c r="D213" s="46">
        <f>AVERAGE(D206:D212)</f>
        <v>1.6</v>
      </c>
      <c r="E213" s="46">
        <f>AVERAGE(E206:E212)</f>
        <v>1</v>
      </c>
      <c r="F213" s="46"/>
      <c r="G213" s="46"/>
      <c r="H213" s="46"/>
      <c r="I213" s="46"/>
      <c r="J213" s="46"/>
      <c r="K213" s="46"/>
      <c r="L213" s="46"/>
      <c r="M213" s="46"/>
      <c r="N213" s="46"/>
      <c r="O213" s="46">
        <f>AVERAGE(O206:O212)</f>
        <v>1</v>
      </c>
      <c r="P213" s="46">
        <f>AVERAGE(P212)</f>
        <v>1</v>
      </c>
      <c r="Q213" s="46">
        <f>AVERAGE(Q212)</f>
        <v>1</v>
      </c>
      <c r="R213" s="46"/>
    </row>
    <row r="214" spans="1:18" ht="31.5">
      <c r="A214" s="264" t="s">
        <v>22</v>
      </c>
      <c r="B214" s="8" t="s">
        <v>270</v>
      </c>
      <c r="C214" s="266"/>
      <c r="D214" s="29"/>
      <c r="E214" s="29"/>
      <c r="F214" s="29"/>
      <c r="G214" s="29"/>
      <c r="H214" s="29"/>
      <c r="I214" s="29"/>
      <c r="J214" s="29"/>
      <c r="K214" s="29"/>
      <c r="L214" s="29"/>
      <c r="M214" s="29"/>
      <c r="N214" s="29"/>
      <c r="O214" s="33"/>
      <c r="P214" s="33"/>
      <c r="Q214" s="29"/>
      <c r="R214" s="29"/>
    </row>
    <row r="215" spans="1:18" ht="31.5">
      <c r="A215" s="263" t="s">
        <v>0</v>
      </c>
      <c r="B215" s="3" t="s">
        <v>181</v>
      </c>
      <c r="C215" s="266">
        <v>3</v>
      </c>
      <c r="D215" s="29">
        <v>3</v>
      </c>
      <c r="E215" s="29">
        <v>3</v>
      </c>
      <c r="F215" s="29">
        <v>3</v>
      </c>
      <c r="G215" s="29">
        <v>2</v>
      </c>
      <c r="H215" s="29">
        <v>2</v>
      </c>
      <c r="I215" s="29">
        <v>2</v>
      </c>
      <c r="J215" s="29">
        <v>1</v>
      </c>
      <c r="K215" s="29">
        <v>2</v>
      </c>
      <c r="L215" s="29">
        <v>2</v>
      </c>
      <c r="M215" s="29"/>
      <c r="N215" s="29">
        <v>2</v>
      </c>
      <c r="O215" s="29">
        <v>3</v>
      </c>
      <c r="P215" s="29">
        <v>2</v>
      </c>
      <c r="Q215" s="29">
        <v>2</v>
      </c>
      <c r="R215" s="29">
        <v>3</v>
      </c>
    </row>
    <row r="216" spans="1:18" ht="15.75">
      <c r="A216" s="263" t="s">
        <v>1</v>
      </c>
      <c r="B216" s="3" t="s">
        <v>182</v>
      </c>
      <c r="C216" s="266">
        <v>3</v>
      </c>
      <c r="D216" s="29">
        <v>3</v>
      </c>
      <c r="E216" s="29">
        <v>2</v>
      </c>
      <c r="F216" s="29">
        <v>2</v>
      </c>
      <c r="G216" s="29">
        <v>2</v>
      </c>
      <c r="H216" s="29">
        <v>1</v>
      </c>
      <c r="I216" s="29">
        <v>3</v>
      </c>
      <c r="J216" s="29">
        <v>1</v>
      </c>
      <c r="K216" s="29">
        <v>2</v>
      </c>
      <c r="L216" s="29">
        <v>1</v>
      </c>
      <c r="M216" s="29">
        <v>1</v>
      </c>
      <c r="N216" s="29">
        <v>1</v>
      </c>
      <c r="O216" s="29">
        <v>2</v>
      </c>
      <c r="P216" s="29">
        <v>2</v>
      </c>
      <c r="Q216" s="33">
        <v>2</v>
      </c>
      <c r="R216" s="33">
        <v>2</v>
      </c>
    </row>
    <row r="217" spans="1:18" ht="15.75">
      <c r="A217" s="263" t="s">
        <v>2</v>
      </c>
      <c r="B217" s="3" t="s">
        <v>183</v>
      </c>
      <c r="C217" s="266">
        <v>3</v>
      </c>
      <c r="D217" s="29">
        <v>2</v>
      </c>
      <c r="E217" s="29">
        <v>2</v>
      </c>
      <c r="F217" s="29">
        <v>3</v>
      </c>
      <c r="G217" s="29">
        <v>2</v>
      </c>
      <c r="H217" s="29">
        <v>2</v>
      </c>
      <c r="I217" s="29">
        <v>2</v>
      </c>
      <c r="J217" s="29"/>
      <c r="K217" s="29">
        <v>2</v>
      </c>
      <c r="L217" s="29">
        <v>1</v>
      </c>
      <c r="M217" s="29">
        <v>2</v>
      </c>
      <c r="N217" s="29">
        <v>2</v>
      </c>
      <c r="O217" s="29">
        <v>3</v>
      </c>
      <c r="P217" s="29">
        <v>2</v>
      </c>
      <c r="Q217" s="33">
        <v>2</v>
      </c>
      <c r="R217" s="33">
        <v>1</v>
      </c>
    </row>
    <row r="218" spans="1:18" ht="15.75">
      <c r="A218" s="263" t="s">
        <v>3</v>
      </c>
      <c r="B218" s="3" t="s">
        <v>184</v>
      </c>
      <c r="C218" s="266">
        <v>2</v>
      </c>
      <c r="D218" s="29">
        <v>2</v>
      </c>
      <c r="E218" s="29">
        <v>3</v>
      </c>
      <c r="F218" s="29">
        <v>3</v>
      </c>
      <c r="G218" s="29">
        <v>1</v>
      </c>
      <c r="H218" s="29">
        <v>1</v>
      </c>
      <c r="I218" s="29">
        <v>2</v>
      </c>
      <c r="J218" s="29">
        <v>1</v>
      </c>
      <c r="K218" s="29">
        <v>2</v>
      </c>
      <c r="L218" s="29">
        <v>1</v>
      </c>
      <c r="M218" s="29">
        <v>1</v>
      </c>
      <c r="N218" s="29">
        <v>2</v>
      </c>
      <c r="O218" s="33">
        <v>2</v>
      </c>
      <c r="P218" s="33">
        <v>2</v>
      </c>
      <c r="Q218" s="33">
        <v>2</v>
      </c>
      <c r="R218" s="33">
        <v>2</v>
      </c>
    </row>
    <row r="219" spans="1:18" ht="15.75">
      <c r="A219" s="263" t="s">
        <v>4</v>
      </c>
      <c r="B219" s="3" t="s">
        <v>185</v>
      </c>
      <c r="C219" s="274">
        <v>3</v>
      </c>
      <c r="D219" s="28">
        <v>3</v>
      </c>
      <c r="E219" s="28">
        <v>2</v>
      </c>
      <c r="F219" s="28">
        <v>2</v>
      </c>
      <c r="G219" s="29">
        <v>2</v>
      </c>
      <c r="H219" s="28">
        <v>1</v>
      </c>
      <c r="I219" s="28">
        <v>2</v>
      </c>
      <c r="J219" s="28">
        <v>1</v>
      </c>
      <c r="K219" s="29">
        <v>2</v>
      </c>
      <c r="L219" s="29">
        <v>1</v>
      </c>
      <c r="M219" s="28">
        <v>2</v>
      </c>
      <c r="N219" s="28">
        <v>2</v>
      </c>
      <c r="O219" s="29">
        <v>3</v>
      </c>
      <c r="P219" s="29">
        <v>3</v>
      </c>
      <c r="Q219" s="33">
        <v>2</v>
      </c>
      <c r="R219" s="33">
        <v>2</v>
      </c>
    </row>
    <row r="220" spans="1:18" ht="15.75">
      <c r="A220" s="263" t="s">
        <v>21</v>
      </c>
      <c r="B220" s="3" t="s">
        <v>186</v>
      </c>
      <c r="C220" s="274">
        <v>2</v>
      </c>
      <c r="D220" s="28">
        <v>3</v>
      </c>
      <c r="E220" s="28">
        <v>3</v>
      </c>
      <c r="F220" s="28">
        <v>2</v>
      </c>
      <c r="G220" s="29">
        <v>1</v>
      </c>
      <c r="H220" s="28">
        <v>1</v>
      </c>
      <c r="I220" s="28">
        <v>2</v>
      </c>
      <c r="J220" s="28">
        <v>1</v>
      </c>
      <c r="K220" s="29">
        <v>2</v>
      </c>
      <c r="L220" s="29">
        <v>1</v>
      </c>
      <c r="M220" s="28">
        <v>2</v>
      </c>
      <c r="N220" s="28">
        <v>2</v>
      </c>
      <c r="O220" s="29">
        <v>3</v>
      </c>
      <c r="P220" s="29">
        <v>2</v>
      </c>
      <c r="Q220" s="29">
        <v>2</v>
      </c>
      <c r="R220" s="29">
        <v>3</v>
      </c>
    </row>
    <row r="221" spans="1:18" ht="15.75">
      <c r="A221" s="263"/>
      <c r="B221" s="278" t="s">
        <v>254</v>
      </c>
      <c r="C221" s="275">
        <f t="shared" ref="C221:L221" si="5">AVERAGE(C215:C220)</f>
        <v>2.6666666666666665</v>
      </c>
      <c r="D221" s="49">
        <f t="shared" si="5"/>
        <v>2.6666666666666665</v>
      </c>
      <c r="E221" s="49">
        <f t="shared" si="5"/>
        <v>2.5</v>
      </c>
      <c r="F221" s="49">
        <f t="shared" si="5"/>
        <v>2.5</v>
      </c>
      <c r="G221" s="46">
        <f t="shared" si="5"/>
        <v>1.6666666666666667</v>
      </c>
      <c r="H221" s="49">
        <f t="shared" si="5"/>
        <v>1.3333333333333333</v>
      </c>
      <c r="I221" s="49">
        <f t="shared" si="5"/>
        <v>2.1666666666666665</v>
      </c>
      <c r="J221" s="49">
        <f t="shared" si="5"/>
        <v>1</v>
      </c>
      <c r="K221" s="46">
        <f t="shared" si="5"/>
        <v>2</v>
      </c>
      <c r="L221" s="46">
        <f t="shared" si="5"/>
        <v>1.1666666666666667</v>
      </c>
      <c r="M221" s="49">
        <f>AVERAGE(M216:M220)</f>
        <v>1.6</v>
      </c>
      <c r="N221" s="49">
        <f>AVERAGE(N215:N220)</f>
        <v>1.8333333333333333</v>
      </c>
      <c r="O221" s="46">
        <f>AVERAGE(O215:O220)</f>
        <v>2.6666666666666665</v>
      </c>
      <c r="P221" s="46">
        <f>AVERAGE(P215:P220)</f>
        <v>2.1666666666666665</v>
      </c>
      <c r="Q221" s="46">
        <f>AVERAGE(Q215:Q220)</f>
        <v>2</v>
      </c>
      <c r="R221" s="46">
        <f>AVERAGE(R215:R220)</f>
        <v>2.1666666666666665</v>
      </c>
    </row>
    <row r="222" spans="1:18" ht="31.5">
      <c r="A222" s="264" t="s">
        <v>22</v>
      </c>
      <c r="B222" s="8" t="s">
        <v>249</v>
      </c>
      <c r="C222" s="274"/>
      <c r="D222" s="28"/>
      <c r="E222" s="28"/>
      <c r="F222" s="28"/>
      <c r="G222" s="29"/>
      <c r="H222" s="28"/>
      <c r="I222" s="28"/>
      <c r="J222" s="28"/>
      <c r="K222" s="29"/>
      <c r="L222" s="29"/>
      <c r="M222" s="28"/>
      <c r="N222" s="28"/>
      <c r="O222" s="29"/>
      <c r="P222" s="29"/>
      <c r="Q222" s="29"/>
      <c r="R222" s="29"/>
    </row>
    <row r="223" spans="1:18" ht="15.75">
      <c r="A223" s="263" t="s">
        <v>0</v>
      </c>
      <c r="B223" s="3" t="s">
        <v>250</v>
      </c>
      <c r="C223" s="274">
        <v>2</v>
      </c>
      <c r="D223" s="28">
        <v>2</v>
      </c>
      <c r="E223" s="28">
        <v>2</v>
      </c>
      <c r="F223" s="28"/>
      <c r="G223" s="28"/>
      <c r="H223" s="28">
        <v>2</v>
      </c>
      <c r="I223" s="28">
        <v>2</v>
      </c>
      <c r="J223" s="28">
        <v>1</v>
      </c>
      <c r="K223" s="28">
        <v>1</v>
      </c>
      <c r="L223" s="28"/>
      <c r="M223" s="28"/>
      <c r="N223" s="28">
        <v>1</v>
      </c>
      <c r="O223" s="29">
        <v>2</v>
      </c>
      <c r="P223" s="28"/>
      <c r="Q223" s="28">
        <v>1</v>
      </c>
      <c r="R223" s="28">
        <v>1</v>
      </c>
    </row>
    <row r="224" spans="1:18" ht="15.75">
      <c r="A224" s="263" t="s">
        <v>1</v>
      </c>
      <c r="B224" s="3" t="s">
        <v>251</v>
      </c>
      <c r="C224" s="274">
        <v>2</v>
      </c>
      <c r="D224" s="28">
        <v>2</v>
      </c>
      <c r="E224" s="28">
        <v>2</v>
      </c>
      <c r="F224" s="28"/>
      <c r="G224" s="28"/>
      <c r="H224" s="28">
        <v>2</v>
      </c>
      <c r="I224" s="28">
        <v>2</v>
      </c>
      <c r="J224" s="28">
        <v>1</v>
      </c>
      <c r="K224" s="28">
        <v>1</v>
      </c>
      <c r="L224" s="28"/>
      <c r="M224" s="28"/>
      <c r="N224" s="28">
        <v>1</v>
      </c>
      <c r="O224" s="29">
        <v>2</v>
      </c>
      <c r="P224" s="28"/>
      <c r="Q224" s="28">
        <v>1</v>
      </c>
      <c r="R224" s="28">
        <v>1</v>
      </c>
    </row>
    <row r="225" spans="1:18" ht="15.75">
      <c r="A225" s="263" t="s">
        <v>2</v>
      </c>
      <c r="B225" s="3" t="s">
        <v>252</v>
      </c>
      <c r="C225" s="274">
        <v>3</v>
      </c>
      <c r="D225" s="28">
        <v>2</v>
      </c>
      <c r="E225" s="28">
        <v>2</v>
      </c>
      <c r="F225" s="28"/>
      <c r="G225" s="28"/>
      <c r="H225" s="28">
        <v>2</v>
      </c>
      <c r="I225" s="28">
        <v>2</v>
      </c>
      <c r="J225" s="28">
        <v>1</v>
      </c>
      <c r="K225" s="28">
        <v>1</v>
      </c>
      <c r="L225" s="28"/>
      <c r="M225" s="28"/>
      <c r="N225" s="28">
        <v>1</v>
      </c>
      <c r="O225" s="29">
        <v>2</v>
      </c>
      <c r="P225" s="28"/>
      <c r="Q225" s="28">
        <v>1</v>
      </c>
      <c r="R225" s="28">
        <v>1</v>
      </c>
    </row>
    <row r="226" spans="1:18" ht="15.75">
      <c r="A226" s="263" t="s">
        <v>3</v>
      </c>
      <c r="B226" s="3" t="s">
        <v>253</v>
      </c>
      <c r="C226" s="274">
        <v>3</v>
      </c>
      <c r="D226" s="28">
        <v>3</v>
      </c>
      <c r="E226" s="28">
        <v>3</v>
      </c>
      <c r="F226" s="28"/>
      <c r="G226" s="28"/>
      <c r="H226" s="28">
        <v>2</v>
      </c>
      <c r="I226" s="28">
        <v>2</v>
      </c>
      <c r="J226" s="28">
        <v>1</v>
      </c>
      <c r="K226" s="28">
        <v>1</v>
      </c>
      <c r="L226" s="28"/>
      <c r="M226" s="28"/>
      <c r="N226" s="28">
        <v>1</v>
      </c>
      <c r="O226" s="29">
        <v>2</v>
      </c>
      <c r="P226" s="28"/>
      <c r="Q226" s="28">
        <v>1</v>
      </c>
      <c r="R226" s="28">
        <v>1</v>
      </c>
    </row>
    <row r="227" spans="1:18" ht="15.75">
      <c r="A227" s="263"/>
      <c r="B227" s="278" t="s">
        <v>254</v>
      </c>
      <c r="C227" s="275">
        <f>AVERAGE(C223:C226)</f>
        <v>2.5</v>
      </c>
      <c r="D227" s="49">
        <f>AVERAGE(D223:D226)</f>
        <v>2.25</v>
      </c>
      <c r="E227" s="49">
        <f>AVERAGE(E223:E226)</f>
        <v>2.25</v>
      </c>
      <c r="F227" s="49"/>
      <c r="G227" s="49"/>
      <c r="H227" s="49">
        <v>2</v>
      </c>
      <c r="I227" s="49">
        <v>2</v>
      </c>
      <c r="J227" s="49">
        <v>1</v>
      </c>
      <c r="K227" s="49">
        <v>1</v>
      </c>
      <c r="L227" s="49"/>
      <c r="M227" s="49"/>
      <c r="N227" s="49">
        <v>1</v>
      </c>
      <c r="O227" s="46">
        <v>2</v>
      </c>
      <c r="P227" s="49"/>
      <c r="Q227" s="49">
        <v>1</v>
      </c>
      <c r="R227" s="49">
        <v>1</v>
      </c>
    </row>
    <row r="228" spans="1:18" ht="31.5">
      <c r="A228" s="264" t="s">
        <v>22</v>
      </c>
      <c r="B228" s="8" t="s">
        <v>206</v>
      </c>
      <c r="C228" s="274"/>
      <c r="D228" s="28"/>
      <c r="E228" s="28"/>
      <c r="F228" s="28"/>
      <c r="G228" s="29"/>
      <c r="H228" s="28"/>
      <c r="I228" s="28"/>
      <c r="J228" s="28"/>
      <c r="K228" s="29"/>
      <c r="L228" s="29"/>
      <c r="M228" s="28"/>
      <c r="N228" s="28"/>
      <c r="O228" s="29"/>
      <c r="P228" s="29"/>
      <c r="Q228" s="29"/>
      <c r="R228" s="29"/>
    </row>
    <row r="229" spans="1:18" ht="15.75">
      <c r="A229" s="263" t="s">
        <v>0</v>
      </c>
      <c r="B229" s="3" t="s">
        <v>187</v>
      </c>
      <c r="C229" s="274">
        <v>1</v>
      </c>
      <c r="D229" s="28">
        <v>1</v>
      </c>
      <c r="E229" s="28"/>
      <c r="F229" s="28"/>
      <c r="G229" s="29"/>
      <c r="H229" s="28"/>
      <c r="I229" s="28"/>
      <c r="J229" s="28"/>
      <c r="K229" s="29">
        <v>1</v>
      </c>
      <c r="L229" s="29"/>
      <c r="M229" s="28"/>
      <c r="N229" s="28"/>
      <c r="O229" s="29">
        <v>1</v>
      </c>
      <c r="P229" s="29"/>
      <c r="Q229" s="29"/>
      <c r="R229" s="29"/>
    </row>
    <row r="230" spans="1:18" ht="15.75">
      <c r="A230" s="263" t="s">
        <v>1</v>
      </c>
      <c r="B230" s="3" t="s">
        <v>188</v>
      </c>
      <c r="C230" s="274">
        <v>1</v>
      </c>
      <c r="D230" s="28">
        <v>1</v>
      </c>
      <c r="E230" s="28"/>
      <c r="F230" s="28"/>
      <c r="G230" s="29"/>
      <c r="H230" s="28"/>
      <c r="I230" s="28"/>
      <c r="J230" s="28"/>
      <c r="K230" s="29"/>
      <c r="L230" s="29"/>
      <c r="M230" s="28"/>
      <c r="N230" s="28"/>
      <c r="O230" s="29">
        <v>1</v>
      </c>
      <c r="P230" s="29"/>
      <c r="Q230" s="29"/>
      <c r="R230" s="29"/>
    </row>
    <row r="231" spans="1:18" ht="31.5">
      <c r="A231" s="263" t="s">
        <v>2</v>
      </c>
      <c r="B231" s="3" t="s">
        <v>189</v>
      </c>
      <c r="C231" s="266">
        <v>3</v>
      </c>
      <c r="D231" s="29">
        <v>1</v>
      </c>
      <c r="E231" s="29"/>
      <c r="F231" s="29"/>
      <c r="G231" s="29"/>
      <c r="H231" s="29"/>
      <c r="I231" s="29"/>
      <c r="J231" s="29"/>
      <c r="K231" s="29">
        <v>2</v>
      </c>
      <c r="L231" s="29"/>
      <c r="M231" s="29"/>
      <c r="N231" s="29"/>
      <c r="O231" s="33">
        <v>1</v>
      </c>
      <c r="P231" s="33"/>
      <c r="Q231" s="29"/>
      <c r="R231" s="29"/>
    </row>
    <row r="232" spans="1:18" ht="15.75">
      <c r="A232" s="263"/>
      <c r="B232" s="278" t="s">
        <v>254</v>
      </c>
      <c r="C232" s="261">
        <f>AVERAGE(C229:C231)</f>
        <v>1.6666666666666667</v>
      </c>
      <c r="D232" s="46">
        <f>AVERAGE(D229:D231)</f>
        <v>1</v>
      </c>
      <c r="E232" s="46"/>
      <c r="F232" s="46"/>
      <c r="G232" s="46"/>
      <c r="H232" s="46"/>
      <c r="I232" s="46"/>
      <c r="J232" s="46"/>
      <c r="K232" s="46">
        <f>AVERAGE(K229:K231)</f>
        <v>1.5</v>
      </c>
      <c r="L232" s="46"/>
      <c r="M232" s="46"/>
      <c r="N232" s="46"/>
      <c r="O232" s="47">
        <f>AVERAGE(O229:O231)</f>
        <v>1</v>
      </c>
      <c r="P232" s="47"/>
      <c r="Q232" s="46"/>
      <c r="R232" s="46"/>
    </row>
    <row r="233" spans="1:18" ht="31.5">
      <c r="A233" s="264" t="s">
        <v>22</v>
      </c>
      <c r="B233" s="8" t="s">
        <v>207</v>
      </c>
      <c r="C233" s="266"/>
      <c r="D233" s="29"/>
      <c r="E233" s="29"/>
      <c r="F233" s="29"/>
      <c r="G233" s="29"/>
      <c r="H233" s="29"/>
      <c r="I233" s="29"/>
      <c r="J233" s="29"/>
      <c r="K233" s="29"/>
      <c r="L233" s="29"/>
      <c r="M233" s="29"/>
      <c r="N233" s="29"/>
      <c r="O233" s="29"/>
      <c r="P233" s="29"/>
      <c r="Q233" s="33"/>
      <c r="R233" s="33"/>
    </row>
    <row r="234" spans="1:18" ht="15.75">
      <c r="A234" s="263" t="s">
        <v>0</v>
      </c>
      <c r="B234" s="3" t="s">
        <v>190</v>
      </c>
      <c r="C234" s="266">
        <v>2</v>
      </c>
      <c r="D234" s="29">
        <v>2</v>
      </c>
      <c r="E234" s="29">
        <v>1</v>
      </c>
      <c r="F234" s="29"/>
      <c r="G234" s="29"/>
      <c r="H234" s="29"/>
      <c r="I234" s="29"/>
      <c r="J234" s="29"/>
      <c r="K234" s="29"/>
      <c r="L234" s="29"/>
      <c r="M234" s="29"/>
      <c r="N234" s="29"/>
      <c r="O234" s="29">
        <v>2</v>
      </c>
      <c r="P234" s="29">
        <v>1</v>
      </c>
      <c r="Q234" s="29">
        <v>1</v>
      </c>
      <c r="R234" s="29"/>
    </row>
    <row r="235" spans="1:18" ht="15.75">
      <c r="A235" s="263" t="s">
        <v>1</v>
      </c>
      <c r="B235" s="3" t="s">
        <v>191</v>
      </c>
      <c r="C235" s="266">
        <v>2</v>
      </c>
      <c r="D235" s="29">
        <v>1</v>
      </c>
      <c r="E235" s="29">
        <v>1</v>
      </c>
      <c r="F235" s="29"/>
      <c r="G235" s="29"/>
      <c r="H235" s="29"/>
      <c r="I235" s="29"/>
      <c r="J235" s="29"/>
      <c r="K235" s="29"/>
      <c r="L235" s="29"/>
      <c r="M235" s="29"/>
      <c r="N235" s="29"/>
      <c r="O235" s="29">
        <v>2</v>
      </c>
      <c r="P235" s="29">
        <v>1</v>
      </c>
      <c r="Q235" s="29">
        <v>1</v>
      </c>
      <c r="R235" s="29"/>
    </row>
    <row r="236" spans="1:18" ht="15.75">
      <c r="A236" s="263" t="s">
        <v>2</v>
      </c>
      <c r="B236" s="3" t="s">
        <v>192</v>
      </c>
      <c r="C236" s="266">
        <v>2</v>
      </c>
      <c r="D236" s="29">
        <v>1</v>
      </c>
      <c r="E236" s="29">
        <v>1</v>
      </c>
      <c r="F236" s="29"/>
      <c r="G236" s="29"/>
      <c r="H236" s="29"/>
      <c r="I236" s="29"/>
      <c r="J236" s="29"/>
      <c r="K236" s="29"/>
      <c r="L236" s="29"/>
      <c r="M236" s="29"/>
      <c r="N236" s="29"/>
      <c r="O236" s="29">
        <v>2</v>
      </c>
      <c r="P236" s="29">
        <v>1</v>
      </c>
      <c r="Q236" s="29">
        <v>1</v>
      </c>
      <c r="R236" s="29"/>
    </row>
    <row r="237" spans="1:18" ht="15.75">
      <c r="A237" s="263" t="s">
        <v>3</v>
      </c>
      <c r="B237" s="3" t="s">
        <v>193</v>
      </c>
      <c r="C237" s="266">
        <v>1</v>
      </c>
      <c r="D237" s="29">
        <v>1</v>
      </c>
      <c r="E237" s="29">
        <v>1</v>
      </c>
      <c r="F237" s="29"/>
      <c r="G237" s="29"/>
      <c r="H237" s="29"/>
      <c r="I237" s="29"/>
      <c r="J237" s="29"/>
      <c r="K237" s="29"/>
      <c r="L237" s="29"/>
      <c r="M237" s="29"/>
      <c r="N237" s="29"/>
      <c r="O237" s="29">
        <v>1</v>
      </c>
      <c r="P237" s="29">
        <v>1</v>
      </c>
      <c r="Q237" s="29">
        <v>1</v>
      </c>
      <c r="R237" s="29"/>
    </row>
    <row r="238" spans="1:18" ht="15.75">
      <c r="A238" s="30"/>
      <c r="B238" s="278" t="s">
        <v>254</v>
      </c>
      <c r="C238" s="261">
        <f>AVERAGE(C234:C237)</f>
        <v>1.75</v>
      </c>
      <c r="D238" s="46">
        <f>AVERAGE(D234:D237)</f>
        <v>1.25</v>
      </c>
      <c r="E238" s="46">
        <f>AVERAGE(E234:E237)</f>
        <v>1</v>
      </c>
      <c r="F238" s="46"/>
      <c r="G238" s="46"/>
      <c r="H238" s="46"/>
      <c r="I238" s="46"/>
      <c r="J238" s="46"/>
      <c r="K238" s="46"/>
      <c r="L238" s="46"/>
      <c r="M238" s="46"/>
      <c r="N238" s="46"/>
      <c r="O238" s="46">
        <f>AVERAGE(O234:O237)</f>
        <v>1.75</v>
      </c>
      <c r="P238" s="46">
        <f>AVERAGE(P234:P237)</f>
        <v>1</v>
      </c>
      <c r="Q238" s="46">
        <f>AVERAGE(Q234:Q237)</f>
        <v>1</v>
      </c>
      <c r="R238" s="46"/>
    </row>
    <row r="239" spans="1:18" ht="31.5">
      <c r="A239" s="264" t="s">
        <v>22</v>
      </c>
      <c r="B239" s="8" t="s">
        <v>208</v>
      </c>
      <c r="C239" s="266">
        <v>3</v>
      </c>
      <c r="D239" s="29">
        <v>1</v>
      </c>
      <c r="E239" s="29"/>
      <c r="F239" s="29"/>
      <c r="G239" s="29"/>
      <c r="H239" s="29"/>
      <c r="I239" s="29"/>
      <c r="J239" s="29"/>
      <c r="K239" s="29"/>
      <c r="L239" s="29"/>
      <c r="M239" s="29"/>
      <c r="N239" s="29"/>
      <c r="O239" s="33">
        <v>1</v>
      </c>
      <c r="P239" s="33"/>
      <c r="Q239" s="29"/>
      <c r="R239" s="29"/>
    </row>
    <row r="240" spans="1:18" ht="15.75">
      <c r="A240" s="263" t="s">
        <v>0</v>
      </c>
      <c r="B240" s="3" t="s">
        <v>209</v>
      </c>
      <c r="C240" s="274">
        <v>2</v>
      </c>
      <c r="D240" s="28">
        <v>1</v>
      </c>
      <c r="E240" s="28"/>
      <c r="F240" s="28"/>
      <c r="G240" s="28"/>
      <c r="H240" s="28"/>
      <c r="I240" s="28"/>
      <c r="J240" s="28"/>
      <c r="K240" s="28"/>
      <c r="L240" s="28"/>
      <c r="M240" s="28"/>
      <c r="N240" s="28"/>
      <c r="O240" s="28">
        <v>1</v>
      </c>
      <c r="P240" s="29"/>
      <c r="Q240" s="33"/>
      <c r="R240" s="33"/>
    </row>
    <row r="241" spans="1:18" ht="31.5">
      <c r="A241" s="263" t="s">
        <v>1</v>
      </c>
      <c r="B241" s="3" t="s">
        <v>210</v>
      </c>
      <c r="C241" s="274">
        <v>1</v>
      </c>
      <c r="D241" s="28">
        <v>1</v>
      </c>
      <c r="E241" s="28"/>
      <c r="F241" s="28"/>
      <c r="G241" s="28"/>
      <c r="H241" s="28"/>
      <c r="I241" s="28"/>
      <c r="J241" s="28"/>
      <c r="K241" s="28"/>
      <c r="L241" s="28"/>
      <c r="M241" s="28"/>
      <c r="N241" s="28"/>
      <c r="O241" s="28">
        <v>1</v>
      </c>
      <c r="P241" s="29"/>
      <c r="Q241" s="29"/>
      <c r="R241" s="29"/>
    </row>
    <row r="242" spans="1:18" ht="15.75">
      <c r="A242" s="263" t="s">
        <v>2</v>
      </c>
      <c r="B242" s="3" t="s">
        <v>211</v>
      </c>
      <c r="C242" s="274">
        <v>1</v>
      </c>
      <c r="D242" s="28">
        <v>1</v>
      </c>
      <c r="E242" s="28"/>
      <c r="F242" s="28"/>
      <c r="G242" s="28"/>
      <c r="H242" s="28"/>
      <c r="I242" s="28"/>
      <c r="J242" s="28"/>
      <c r="K242" s="28"/>
      <c r="L242" s="28"/>
      <c r="M242" s="28"/>
      <c r="N242" s="28"/>
      <c r="O242" s="28">
        <v>1</v>
      </c>
      <c r="P242" s="29"/>
      <c r="Q242" s="29"/>
      <c r="R242" s="29"/>
    </row>
    <row r="243" spans="1:18" ht="15.75">
      <c r="A243" s="263" t="s">
        <v>3</v>
      </c>
      <c r="B243" s="3" t="s">
        <v>212</v>
      </c>
      <c r="C243" s="274">
        <v>1</v>
      </c>
      <c r="D243" s="28">
        <v>1</v>
      </c>
      <c r="E243" s="28"/>
      <c r="F243" s="28"/>
      <c r="G243" s="28"/>
      <c r="H243" s="28"/>
      <c r="I243" s="28"/>
      <c r="J243" s="28"/>
      <c r="K243" s="28"/>
      <c r="L243" s="28"/>
      <c r="M243" s="28"/>
      <c r="N243" s="28"/>
      <c r="O243" s="28">
        <v>1</v>
      </c>
      <c r="P243" s="29">
        <v>1</v>
      </c>
      <c r="Q243" s="29"/>
      <c r="R243" s="29"/>
    </row>
    <row r="244" spans="1:18" ht="15.75">
      <c r="A244" s="263" t="s">
        <v>4</v>
      </c>
      <c r="B244" s="3" t="s">
        <v>213</v>
      </c>
      <c r="C244" s="274">
        <v>1</v>
      </c>
      <c r="D244" s="28">
        <v>1</v>
      </c>
      <c r="E244" s="28"/>
      <c r="F244" s="28"/>
      <c r="G244" s="28"/>
      <c r="H244" s="28"/>
      <c r="I244" s="28"/>
      <c r="J244" s="28"/>
      <c r="K244" s="28"/>
      <c r="L244" s="28"/>
      <c r="M244" s="28"/>
      <c r="N244" s="28">
        <v>1</v>
      </c>
      <c r="O244" s="28">
        <v>1</v>
      </c>
      <c r="P244" s="29">
        <v>1</v>
      </c>
      <c r="Q244" s="29">
        <v>1</v>
      </c>
      <c r="R244" s="29"/>
    </row>
    <row r="245" spans="1:18" ht="15.75">
      <c r="A245" s="263" t="s">
        <v>21</v>
      </c>
      <c r="B245" s="3" t="s">
        <v>214</v>
      </c>
      <c r="C245" s="274">
        <v>1</v>
      </c>
      <c r="D245" s="28">
        <v>1</v>
      </c>
      <c r="E245" s="28">
        <v>1</v>
      </c>
      <c r="F245" s="28"/>
      <c r="G245" s="28"/>
      <c r="H245" s="28"/>
      <c r="I245" s="28"/>
      <c r="J245" s="28"/>
      <c r="K245" s="28"/>
      <c r="L245" s="28"/>
      <c r="M245" s="28"/>
      <c r="N245" s="28">
        <v>1</v>
      </c>
      <c r="O245" s="28">
        <v>1</v>
      </c>
      <c r="P245" s="29">
        <v>1</v>
      </c>
      <c r="Q245" s="29">
        <v>1</v>
      </c>
      <c r="R245" s="29">
        <v>1</v>
      </c>
    </row>
    <row r="246" spans="1:18" ht="15.75">
      <c r="A246" s="263"/>
      <c r="B246" s="278" t="s">
        <v>254</v>
      </c>
      <c r="C246" s="275">
        <f>AVERAGE(C239:C245)</f>
        <v>1.4285714285714286</v>
      </c>
      <c r="D246" s="49">
        <f>AVERAGE(D239:D245)</f>
        <v>1</v>
      </c>
      <c r="E246" s="49">
        <f>AVERAGE(E245)</f>
        <v>1</v>
      </c>
      <c r="F246" s="49"/>
      <c r="G246" s="49"/>
      <c r="H246" s="49"/>
      <c r="I246" s="49"/>
      <c r="J246" s="49"/>
      <c r="K246" s="49"/>
      <c r="L246" s="49"/>
      <c r="M246" s="49"/>
      <c r="N246" s="49">
        <f>AVERAGE(N244:N245)</f>
        <v>1</v>
      </c>
      <c r="O246" s="49">
        <f>AVERAGE(O239:O245)</f>
        <v>1</v>
      </c>
      <c r="P246" s="46">
        <f>AVERAGE(P243:P245)</f>
        <v>1</v>
      </c>
      <c r="Q246" s="46">
        <f>AVERAGE(Q244:Q245)</f>
        <v>1</v>
      </c>
      <c r="R246" s="46">
        <f>AVERAGE(R245)</f>
        <v>1</v>
      </c>
    </row>
    <row r="247" spans="1:18" ht="31.5">
      <c r="A247" s="264" t="s">
        <v>22</v>
      </c>
      <c r="B247" s="8" t="s">
        <v>215</v>
      </c>
      <c r="C247" s="266"/>
      <c r="D247" s="29"/>
      <c r="E247" s="29"/>
      <c r="F247" s="29"/>
      <c r="G247" s="29"/>
      <c r="H247" s="29"/>
      <c r="I247" s="29"/>
      <c r="J247" s="29"/>
      <c r="K247" s="29"/>
      <c r="L247" s="29"/>
      <c r="M247" s="29"/>
      <c r="N247" s="29"/>
      <c r="O247" s="33"/>
      <c r="P247" s="33"/>
      <c r="Q247" s="33"/>
      <c r="R247" s="33"/>
    </row>
    <row r="248" spans="1:18" ht="31.5">
      <c r="A248" s="263" t="s">
        <v>0</v>
      </c>
      <c r="B248" s="3" t="s">
        <v>216</v>
      </c>
      <c r="C248" s="266">
        <v>3</v>
      </c>
      <c r="D248" s="29">
        <v>2</v>
      </c>
      <c r="E248" s="29">
        <v>1</v>
      </c>
      <c r="F248" s="29"/>
      <c r="G248" s="29"/>
      <c r="H248" s="29"/>
      <c r="I248" s="29"/>
      <c r="J248" s="29"/>
      <c r="K248" s="29"/>
      <c r="L248" s="29"/>
      <c r="M248" s="29"/>
      <c r="N248" s="29"/>
      <c r="O248" s="29">
        <v>1</v>
      </c>
      <c r="P248" s="29"/>
      <c r="Q248" s="29"/>
      <c r="R248" s="29"/>
    </row>
    <row r="249" spans="1:18" ht="15.75">
      <c r="A249" s="263" t="s">
        <v>1</v>
      </c>
      <c r="B249" s="3" t="s">
        <v>217</v>
      </c>
      <c r="C249" s="266">
        <v>1</v>
      </c>
      <c r="D249" s="29"/>
      <c r="E249" s="29"/>
      <c r="F249" s="29"/>
      <c r="G249" s="29"/>
      <c r="H249" s="29"/>
      <c r="I249" s="29"/>
      <c r="J249" s="29"/>
      <c r="K249" s="29"/>
      <c r="L249" s="29"/>
      <c r="M249" s="29"/>
      <c r="N249" s="29"/>
      <c r="O249" s="29">
        <v>1</v>
      </c>
      <c r="P249" s="29"/>
      <c r="Q249" s="29"/>
      <c r="R249" s="29"/>
    </row>
    <row r="250" spans="1:18" ht="15.75">
      <c r="A250" s="263" t="s">
        <v>2</v>
      </c>
      <c r="B250" s="3" t="s">
        <v>218</v>
      </c>
      <c r="C250" s="266">
        <v>1</v>
      </c>
      <c r="D250" s="29"/>
      <c r="E250" s="29"/>
      <c r="F250" s="29"/>
      <c r="G250" s="29"/>
      <c r="H250" s="29"/>
      <c r="I250" s="29"/>
      <c r="J250" s="29"/>
      <c r="K250" s="29"/>
      <c r="L250" s="29"/>
      <c r="M250" s="29"/>
      <c r="N250" s="29"/>
      <c r="O250" s="29">
        <v>1</v>
      </c>
      <c r="P250" s="29"/>
      <c r="Q250" s="29"/>
      <c r="R250" s="29"/>
    </row>
    <row r="251" spans="1:18" ht="15.75">
      <c r="A251" s="263" t="s">
        <v>3</v>
      </c>
      <c r="B251" s="3" t="s">
        <v>219</v>
      </c>
      <c r="C251" s="266">
        <v>1</v>
      </c>
      <c r="D251" s="29"/>
      <c r="E251" s="29"/>
      <c r="F251" s="29"/>
      <c r="G251" s="29"/>
      <c r="H251" s="29"/>
      <c r="I251" s="29"/>
      <c r="J251" s="29"/>
      <c r="K251" s="29"/>
      <c r="L251" s="29"/>
      <c r="M251" s="29"/>
      <c r="N251" s="29"/>
      <c r="O251" s="29">
        <v>1</v>
      </c>
      <c r="P251" s="29"/>
      <c r="Q251" s="29"/>
      <c r="R251" s="29"/>
    </row>
    <row r="252" spans="1:18" ht="15.75">
      <c r="A252" s="263" t="s">
        <v>4</v>
      </c>
      <c r="B252" s="3" t="s">
        <v>220</v>
      </c>
      <c r="C252" s="266">
        <v>2</v>
      </c>
      <c r="D252" s="29">
        <v>1</v>
      </c>
      <c r="E252" s="29">
        <v>1</v>
      </c>
      <c r="F252" s="29"/>
      <c r="G252" s="29"/>
      <c r="H252" s="29"/>
      <c r="I252" s="29"/>
      <c r="J252" s="29"/>
      <c r="K252" s="29"/>
      <c r="L252" s="29"/>
      <c r="M252" s="29"/>
      <c r="N252" s="29"/>
      <c r="O252" s="29">
        <v>1</v>
      </c>
      <c r="P252" s="29"/>
      <c r="Q252" s="29"/>
      <c r="R252" s="29"/>
    </row>
    <row r="253" spans="1:18" ht="15.75">
      <c r="A253" s="263" t="s">
        <v>21</v>
      </c>
      <c r="B253" s="3" t="s">
        <v>221</v>
      </c>
      <c r="C253" s="266">
        <v>1</v>
      </c>
      <c r="D253" s="29">
        <v>1</v>
      </c>
      <c r="E253" s="29"/>
      <c r="F253" s="29"/>
      <c r="G253" s="29"/>
      <c r="H253" s="29"/>
      <c r="I253" s="29"/>
      <c r="J253" s="29"/>
      <c r="K253" s="29"/>
      <c r="L253" s="29"/>
      <c r="M253" s="29"/>
      <c r="N253" s="29"/>
      <c r="O253" s="33">
        <v>1</v>
      </c>
      <c r="P253" s="33"/>
      <c r="Q253" s="33"/>
      <c r="R253" s="33"/>
    </row>
    <row r="254" spans="1:18" ht="15.75">
      <c r="A254" s="263"/>
      <c r="B254" s="46" t="s">
        <v>326</v>
      </c>
      <c r="C254" s="261">
        <f>AVERAGE(C248:C253)</f>
        <v>1.5</v>
      </c>
      <c r="D254" s="46">
        <f>AVERAGE(D248:D253)</f>
        <v>1.3333333333333333</v>
      </c>
      <c r="E254" s="46">
        <f>AVERAGE(E248:E253)</f>
        <v>1</v>
      </c>
      <c r="F254" s="46"/>
      <c r="G254" s="46"/>
      <c r="H254" s="46"/>
      <c r="I254" s="46"/>
      <c r="J254" s="46"/>
      <c r="K254" s="46"/>
      <c r="L254" s="46"/>
      <c r="M254" s="46"/>
      <c r="N254" s="46"/>
      <c r="O254" s="47">
        <f>AVERAGE(O248:O253)</f>
        <v>1</v>
      </c>
      <c r="P254" s="47"/>
      <c r="Q254" s="47"/>
      <c r="R254" s="47"/>
    </row>
    <row r="255" spans="1:18" ht="31.5">
      <c r="A255" s="264" t="s">
        <v>22</v>
      </c>
      <c r="B255" s="8" t="s">
        <v>222</v>
      </c>
      <c r="C255" s="266"/>
      <c r="D255" s="29"/>
      <c r="E255" s="29"/>
      <c r="F255" s="29"/>
      <c r="G255" s="29"/>
      <c r="H255" s="29"/>
      <c r="I255" s="29"/>
      <c r="J255" s="29"/>
      <c r="K255" s="29"/>
      <c r="L255" s="29"/>
      <c r="M255" s="29"/>
      <c r="N255" s="29"/>
      <c r="O255" s="29"/>
      <c r="P255" s="29"/>
      <c r="Q255" s="33"/>
      <c r="R255" s="33"/>
    </row>
    <row r="256" spans="1:18" ht="15.75">
      <c r="A256" s="263" t="s">
        <v>0</v>
      </c>
      <c r="B256" s="3" t="s">
        <v>223</v>
      </c>
      <c r="C256" s="266">
        <v>3</v>
      </c>
      <c r="D256" s="29">
        <v>2</v>
      </c>
      <c r="E256" s="29">
        <v>2</v>
      </c>
      <c r="F256" s="29">
        <v>2</v>
      </c>
      <c r="G256" s="29">
        <v>2</v>
      </c>
      <c r="H256" s="29"/>
      <c r="I256" s="29"/>
      <c r="J256" s="29"/>
      <c r="K256" s="29"/>
      <c r="L256" s="29">
        <v>1</v>
      </c>
      <c r="M256" s="29">
        <v>1</v>
      </c>
      <c r="N256" s="29">
        <v>1</v>
      </c>
      <c r="O256" s="29">
        <v>2</v>
      </c>
      <c r="P256" s="29">
        <v>2</v>
      </c>
      <c r="Q256" s="33">
        <v>1</v>
      </c>
      <c r="R256" s="33">
        <v>1</v>
      </c>
    </row>
    <row r="257" spans="1:18" ht="15.75">
      <c r="A257" s="263" t="s">
        <v>1</v>
      </c>
      <c r="B257" s="3" t="s">
        <v>224</v>
      </c>
      <c r="C257" s="266">
        <v>3</v>
      </c>
      <c r="D257" s="29">
        <v>2</v>
      </c>
      <c r="E257" s="29"/>
      <c r="F257" s="29">
        <v>1</v>
      </c>
      <c r="G257" s="29"/>
      <c r="H257" s="29"/>
      <c r="I257" s="29"/>
      <c r="J257" s="29"/>
      <c r="K257" s="29"/>
      <c r="L257" s="29">
        <v>1</v>
      </c>
      <c r="M257" s="29">
        <v>1</v>
      </c>
      <c r="N257" s="29">
        <v>1</v>
      </c>
      <c r="O257" s="29">
        <v>2</v>
      </c>
      <c r="P257" s="29">
        <v>2</v>
      </c>
      <c r="Q257" s="33">
        <v>1</v>
      </c>
      <c r="R257" s="33">
        <v>1</v>
      </c>
    </row>
    <row r="258" spans="1:18" ht="15.75">
      <c r="A258" s="263" t="s">
        <v>2</v>
      </c>
      <c r="B258" s="21" t="s">
        <v>1552</v>
      </c>
      <c r="C258" s="266">
        <v>2</v>
      </c>
      <c r="D258" s="29">
        <v>2</v>
      </c>
      <c r="E258" s="29">
        <v>1</v>
      </c>
      <c r="F258" s="29"/>
      <c r="G258" s="29">
        <v>1</v>
      </c>
      <c r="H258" s="29"/>
      <c r="I258" s="29"/>
      <c r="J258" s="29"/>
      <c r="K258" s="29"/>
      <c r="L258" s="29">
        <v>1</v>
      </c>
      <c r="M258" s="29">
        <v>1</v>
      </c>
      <c r="N258" s="29">
        <v>1</v>
      </c>
      <c r="O258" s="33">
        <v>2</v>
      </c>
      <c r="P258" s="33">
        <v>2</v>
      </c>
      <c r="Q258" s="33">
        <v>1</v>
      </c>
      <c r="R258" s="33">
        <v>1</v>
      </c>
    </row>
    <row r="259" spans="1:18" ht="15.75">
      <c r="A259" s="263" t="s">
        <v>3</v>
      </c>
      <c r="B259" s="3" t="s">
        <v>225</v>
      </c>
      <c r="C259" s="266">
        <v>3</v>
      </c>
      <c r="D259" s="29">
        <v>2</v>
      </c>
      <c r="E259" s="29">
        <v>1</v>
      </c>
      <c r="F259" s="29">
        <v>1</v>
      </c>
      <c r="G259" s="29"/>
      <c r="H259" s="29"/>
      <c r="I259" s="29"/>
      <c r="J259" s="29"/>
      <c r="K259" s="29"/>
      <c r="L259" s="29">
        <v>1</v>
      </c>
      <c r="M259" s="29">
        <v>1</v>
      </c>
      <c r="N259" s="29">
        <v>1</v>
      </c>
      <c r="O259" s="29">
        <v>2</v>
      </c>
      <c r="P259" s="29">
        <v>2</v>
      </c>
      <c r="Q259" s="29">
        <v>1</v>
      </c>
      <c r="R259" s="29">
        <v>1</v>
      </c>
    </row>
    <row r="260" spans="1:18" ht="15.75">
      <c r="A260" s="263"/>
      <c r="B260" s="278" t="s">
        <v>254</v>
      </c>
      <c r="C260" s="261">
        <f>AVERAGE(C256:C259)</f>
        <v>2.75</v>
      </c>
      <c r="D260" s="46">
        <v>2</v>
      </c>
      <c r="E260" s="46">
        <v>1</v>
      </c>
      <c r="F260" s="46">
        <f>AVERAGE(F256:F259)</f>
        <v>1.3333333333333333</v>
      </c>
      <c r="G260" s="46">
        <f>AVERAGE(G256:G259)</f>
        <v>1.5</v>
      </c>
      <c r="H260" s="46"/>
      <c r="I260" s="46"/>
      <c r="J260" s="46"/>
      <c r="K260" s="46"/>
      <c r="L260" s="46">
        <v>1</v>
      </c>
      <c r="M260" s="46">
        <v>1</v>
      </c>
      <c r="N260" s="46">
        <v>1</v>
      </c>
      <c r="O260" s="46">
        <v>2</v>
      </c>
      <c r="P260" s="46">
        <v>2</v>
      </c>
      <c r="Q260" s="46">
        <v>1</v>
      </c>
      <c r="R260" s="46">
        <v>1</v>
      </c>
    </row>
    <row r="261" spans="1:18" ht="31.5">
      <c r="A261" s="264" t="s">
        <v>22</v>
      </c>
      <c r="B261" s="8" t="s">
        <v>226</v>
      </c>
      <c r="C261" s="266"/>
      <c r="D261" s="29"/>
      <c r="E261" s="29"/>
      <c r="F261" s="29"/>
      <c r="G261" s="29"/>
      <c r="H261" s="29"/>
      <c r="I261" s="29"/>
      <c r="J261" s="29"/>
      <c r="K261" s="29"/>
      <c r="L261" s="29"/>
      <c r="M261" s="29"/>
      <c r="N261" s="29"/>
      <c r="O261" s="29"/>
      <c r="P261" s="29"/>
      <c r="Q261" s="29"/>
      <c r="R261" s="29"/>
    </row>
    <row r="262" spans="1:18" ht="15.75">
      <c r="A262" s="263" t="s">
        <v>0</v>
      </c>
      <c r="B262" s="3" t="s">
        <v>227</v>
      </c>
      <c r="C262" s="266">
        <v>3</v>
      </c>
      <c r="D262" s="29">
        <v>2</v>
      </c>
      <c r="E262" s="29">
        <v>1</v>
      </c>
      <c r="F262" s="29">
        <v>1</v>
      </c>
      <c r="G262" s="29">
        <v>1</v>
      </c>
      <c r="H262" s="29">
        <v>1</v>
      </c>
      <c r="I262" s="29">
        <v>1</v>
      </c>
      <c r="J262" s="29">
        <v>1</v>
      </c>
      <c r="K262" s="29">
        <v>1</v>
      </c>
      <c r="L262" s="29">
        <v>1</v>
      </c>
      <c r="M262" s="29">
        <v>1</v>
      </c>
      <c r="N262" s="29">
        <v>1</v>
      </c>
      <c r="O262" s="29">
        <v>3</v>
      </c>
      <c r="P262" s="29"/>
      <c r="Q262" s="29">
        <v>2</v>
      </c>
      <c r="R262" s="29">
        <v>1</v>
      </c>
    </row>
    <row r="263" spans="1:18" ht="15.75">
      <c r="A263" s="263" t="s">
        <v>1</v>
      </c>
      <c r="B263" s="3" t="s">
        <v>228</v>
      </c>
      <c r="C263" s="266">
        <v>3</v>
      </c>
      <c r="D263" s="29">
        <v>2</v>
      </c>
      <c r="E263" s="29">
        <v>1</v>
      </c>
      <c r="F263" s="29">
        <v>1</v>
      </c>
      <c r="G263" s="29">
        <v>1</v>
      </c>
      <c r="H263" s="29">
        <v>1</v>
      </c>
      <c r="I263" s="29">
        <v>1</v>
      </c>
      <c r="J263" s="29">
        <v>1</v>
      </c>
      <c r="K263" s="29">
        <v>1</v>
      </c>
      <c r="L263" s="29">
        <v>1</v>
      </c>
      <c r="M263" s="29">
        <v>1</v>
      </c>
      <c r="N263" s="29">
        <v>1</v>
      </c>
      <c r="O263" s="33">
        <v>3</v>
      </c>
      <c r="P263" s="29"/>
      <c r="Q263" s="29">
        <v>2</v>
      </c>
      <c r="R263" s="29">
        <v>1</v>
      </c>
    </row>
    <row r="264" spans="1:18" ht="15.75">
      <c r="A264" s="263" t="s">
        <v>2</v>
      </c>
      <c r="B264" s="3" t="s">
        <v>229</v>
      </c>
      <c r="C264" s="266">
        <v>3</v>
      </c>
      <c r="D264" s="29">
        <v>2</v>
      </c>
      <c r="E264" s="29">
        <v>1</v>
      </c>
      <c r="F264" s="29">
        <v>1</v>
      </c>
      <c r="G264" s="29">
        <v>1</v>
      </c>
      <c r="H264" s="29">
        <v>1</v>
      </c>
      <c r="I264" s="29">
        <v>1</v>
      </c>
      <c r="J264" s="29">
        <v>1</v>
      </c>
      <c r="K264" s="29">
        <v>1</v>
      </c>
      <c r="L264" s="29">
        <v>1</v>
      </c>
      <c r="M264" s="29">
        <v>1</v>
      </c>
      <c r="N264" s="29">
        <v>1</v>
      </c>
      <c r="O264" s="29">
        <v>3</v>
      </c>
      <c r="P264" s="29"/>
      <c r="Q264" s="29">
        <v>2</v>
      </c>
      <c r="R264" s="29">
        <v>1</v>
      </c>
    </row>
    <row r="265" spans="1:18" ht="15.75">
      <c r="A265" s="263" t="s">
        <v>3</v>
      </c>
      <c r="B265" s="3" t="s">
        <v>230</v>
      </c>
      <c r="C265" s="266">
        <v>3</v>
      </c>
      <c r="D265" s="29">
        <v>2</v>
      </c>
      <c r="E265" s="45">
        <v>1</v>
      </c>
      <c r="F265" s="29">
        <v>1</v>
      </c>
      <c r="G265" s="29">
        <v>1</v>
      </c>
      <c r="H265" s="29">
        <v>1</v>
      </c>
      <c r="I265" s="29">
        <v>1</v>
      </c>
      <c r="J265" s="29">
        <v>1</v>
      </c>
      <c r="K265" s="29">
        <v>1</v>
      </c>
      <c r="L265" s="29">
        <v>1</v>
      </c>
      <c r="M265" s="29">
        <v>1</v>
      </c>
      <c r="N265" s="29">
        <v>1</v>
      </c>
      <c r="O265" s="29">
        <v>3</v>
      </c>
      <c r="P265" s="29"/>
      <c r="Q265" s="29">
        <v>2</v>
      </c>
      <c r="R265" s="29">
        <v>1</v>
      </c>
    </row>
    <row r="266" spans="1:18" ht="15.75">
      <c r="A266" s="263" t="s">
        <v>4</v>
      </c>
      <c r="B266" s="3" t="s">
        <v>231</v>
      </c>
      <c r="C266" s="266"/>
      <c r="D266" s="29"/>
      <c r="E266" s="29">
        <v>2</v>
      </c>
      <c r="F266" s="29">
        <v>1</v>
      </c>
      <c r="G266" s="29">
        <v>1</v>
      </c>
      <c r="H266" s="29">
        <v>1</v>
      </c>
      <c r="I266" s="29">
        <v>1</v>
      </c>
      <c r="J266" s="29">
        <v>1</v>
      </c>
      <c r="K266" s="29">
        <v>1</v>
      </c>
      <c r="L266" s="29">
        <v>1</v>
      </c>
      <c r="M266" s="29">
        <v>1</v>
      </c>
      <c r="N266" s="29">
        <v>1</v>
      </c>
      <c r="O266" s="29">
        <v>2</v>
      </c>
      <c r="P266" s="29"/>
      <c r="Q266" s="29">
        <v>2</v>
      </c>
      <c r="R266" s="29">
        <v>1</v>
      </c>
    </row>
    <row r="267" spans="1:18" ht="15.75">
      <c r="A267" s="263" t="s">
        <v>21</v>
      </c>
      <c r="B267" s="3" t="s">
        <v>232</v>
      </c>
      <c r="C267" s="266"/>
      <c r="D267" s="29"/>
      <c r="E267" s="29">
        <v>2</v>
      </c>
      <c r="F267" s="29">
        <v>1</v>
      </c>
      <c r="G267" s="29">
        <v>1</v>
      </c>
      <c r="H267" s="29">
        <v>1</v>
      </c>
      <c r="I267" s="29">
        <v>1</v>
      </c>
      <c r="J267" s="29">
        <v>1</v>
      </c>
      <c r="K267" s="29">
        <v>1</v>
      </c>
      <c r="L267" s="29">
        <v>1</v>
      </c>
      <c r="M267" s="29">
        <v>1</v>
      </c>
      <c r="N267" s="29">
        <v>1</v>
      </c>
      <c r="O267" s="29">
        <v>2</v>
      </c>
      <c r="P267" s="29"/>
      <c r="Q267" s="29">
        <v>2</v>
      </c>
      <c r="R267" s="29">
        <v>1</v>
      </c>
    </row>
    <row r="268" spans="1:18" ht="15.75">
      <c r="A268" s="263"/>
      <c r="B268" s="278" t="s">
        <v>254</v>
      </c>
      <c r="C268" s="261">
        <f>AVERAGE(C262:C267)</f>
        <v>3</v>
      </c>
      <c r="D268" s="46">
        <f>AVERAGE(D262:D267)</f>
        <v>2</v>
      </c>
      <c r="E268" s="46">
        <f>AVERAGE(E262:E267)</f>
        <v>1.3333333333333333</v>
      </c>
      <c r="F268" s="46">
        <f>AVERAGE(F262:F267)</f>
        <v>1</v>
      </c>
      <c r="G268" s="46">
        <v>1</v>
      </c>
      <c r="H268" s="46">
        <v>1</v>
      </c>
      <c r="I268" s="46">
        <v>1</v>
      </c>
      <c r="J268" s="46">
        <v>1</v>
      </c>
      <c r="K268" s="46">
        <v>1</v>
      </c>
      <c r="L268" s="46">
        <v>1</v>
      </c>
      <c r="M268" s="46">
        <v>1</v>
      </c>
      <c r="N268" s="46">
        <v>1</v>
      </c>
      <c r="O268" s="46">
        <f>AVERAGE(O262:O267)</f>
        <v>2.6666666666666665</v>
      </c>
      <c r="P268" s="46"/>
      <c r="Q268" s="46">
        <v>2</v>
      </c>
      <c r="R268" s="46">
        <v>1</v>
      </c>
    </row>
    <row r="269" spans="1:18" ht="31.5">
      <c r="A269" s="264" t="s">
        <v>22</v>
      </c>
      <c r="B269" s="8" t="s">
        <v>233</v>
      </c>
      <c r="C269" s="266"/>
      <c r="D269" s="29"/>
      <c r="E269" s="29"/>
      <c r="F269" s="29"/>
      <c r="G269" s="29"/>
      <c r="H269" s="29"/>
      <c r="I269" s="29"/>
      <c r="J269" s="29"/>
      <c r="K269" s="29"/>
      <c r="L269" s="29"/>
      <c r="M269" s="29"/>
      <c r="N269" s="29"/>
      <c r="O269" s="29"/>
      <c r="P269" s="29"/>
      <c r="Q269" s="29"/>
      <c r="R269" s="29"/>
    </row>
    <row r="270" spans="1:18" ht="15.75">
      <c r="A270" s="263" t="s">
        <v>0</v>
      </c>
      <c r="B270" s="3" t="s">
        <v>234</v>
      </c>
      <c r="C270" s="266">
        <v>3</v>
      </c>
      <c r="D270" s="29">
        <v>2</v>
      </c>
      <c r="E270" s="29">
        <v>2</v>
      </c>
      <c r="F270" s="29">
        <v>1</v>
      </c>
      <c r="G270" s="29"/>
      <c r="H270" s="29"/>
      <c r="I270" s="29">
        <v>1</v>
      </c>
      <c r="J270" s="29"/>
      <c r="K270" s="29"/>
      <c r="L270" s="29">
        <v>1</v>
      </c>
      <c r="M270" s="29">
        <v>2</v>
      </c>
      <c r="N270" s="29">
        <v>2</v>
      </c>
      <c r="O270" s="29">
        <v>3</v>
      </c>
      <c r="P270" s="29">
        <v>3</v>
      </c>
      <c r="Q270" s="29">
        <v>2</v>
      </c>
      <c r="R270" s="29">
        <v>2</v>
      </c>
    </row>
    <row r="271" spans="1:18" ht="15.75">
      <c r="A271" s="263" t="s">
        <v>1</v>
      </c>
      <c r="B271" s="3" t="s">
        <v>235</v>
      </c>
      <c r="C271" s="266">
        <v>3</v>
      </c>
      <c r="D271" s="29">
        <v>2</v>
      </c>
      <c r="E271" s="29">
        <v>2</v>
      </c>
      <c r="F271" s="29">
        <v>2</v>
      </c>
      <c r="G271" s="29">
        <v>2</v>
      </c>
      <c r="H271" s="29"/>
      <c r="I271" s="29">
        <v>2</v>
      </c>
      <c r="J271" s="29">
        <v>1</v>
      </c>
      <c r="K271" s="29"/>
      <c r="L271" s="29">
        <v>2</v>
      </c>
      <c r="M271" s="29"/>
      <c r="N271" s="29">
        <v>2</v>
      </c>
      <c r="O271" s="33">
        <v>3</v>
      </c>
      <c r="P271" s="33">
        <v>2</v>
      </c>
      <c r="Q271" s="33">
        <v>3</v>
      </c>
      <c r="R271" s="33">
        <v>2</v>
      </c>
    </row>
    <row r="272" spans="1:18" ht="15.75">
      <c r="A272" s="263" t="s">
        <v>2</v>
      </c>
      <c r="B272" s="3" t="s">
        <v>236</v>
      </c>
      <c r="C272" s="266">
        <v>3</v>
      </c>
      <c r="D272" s="29">
        <v>3</v>
      </c>
      <c r="E272" s="29">
        <v>2</v>
      </c>
      <c r="F272" s="29">
        <v>2</v>
      </c>
      <c r="G272" s="29"/>
      <c r="H272" s="29">
        <v>1</v>
      </c>
      <c r="I272" s="29">
        <v>1</v>
      </c>
      <c r="J272" s="29">
        <v>1</v>
      </c>
      <c r="K272" s="29">
        <v>1</v>
      </c>
      <c r="L272" s="29">
        <v>1</v>
      </c>
      <c r="M272" s="29"/>
      <c r="N272" s="29">
        <v>1</v>
      </c>
      <c r="O272" s="29">
        <v>3</v>
      </c>
      <c r="P272" s="29">
        <v>2</v>
      </c>
      <c r="Q272" s="29">
        <v>2</v>
      </c>
      <c r="R272" s="29">
        <v>1</v>
      </c>
    </row>
    <row r="273" spans="1:18" ht="15.75">
      <c r="A273" s="263" t="s">
        <v>3</v>
      </c>
      <c r="B273" s="3" t="s">
        <v>237</v>
      </c>
      <c r="C273" s="266">
        <v>3</v>
      </c>
      <c r="D273" s="29">
        <v>2</v>
      </c>
      <c r="E273" s="29">
        <v>2</v>
      </c>
      <c r="F273" s="29">
        <v>3</v>
      </c>
      <c r="G273" s="29">
        <v>1</v>
      </c>
      <c r="H273" s="29">
        <v>2</v>
      </c>
      <c r="I273" s="29">
        <v>1</v>
      </c>
      <c r="J273" s="29">
        <v>1</v>
      </c>
      <c r="K273" s="29">
        <v>1</v>
      </c>
      <c r="L273" s="29">
        <v>1</v>
      </c>
      <c r="M273" s="29">
        <v>1</v>
      </c>
      <c r="N273" s="29">
        <v>1</v>
      </c>
      <c r="O273" s="29">
        <v>3</v>
      </c>
      <c r="P273" s="29">
        <v>2</v>
      </c>
      <c r="Q273" s="29">
        <v>3</v>
      </c>
      <c r="R273" s="29">
        <v>2</v>
      </c>
    </row>
    <row r="274" spans="1:18" ht="15.75">
      <c r="A274" s="263" t="s">
        <v>4</v>
      </c>
      <c r="B274" s="3" t="s">
        <v>238</v>
      </c>
      <c r="C274" s="266">
        <v>3</v>
      </c>
      <c r="D274" s="29">
        <v>2</v>
      </c>
      <c r="E274" s="29">
        <v>2</v>
      </c>
      <c r="F274" s="29">
        <v>2</v>
      </c>
      <c r="G274" s="29"/>
      <c r="H274" s="29">
        <v>1</v>
      </c>
      <c r="I274" s="29">
        <v>1</v>
      </c>
      <c r="J274" s="29">
        <v>1</v>
      </c>
      <c r="K274" s="29">
        <v>1</v>
      </c>
      <c r="L274" s="29"/>
      <c r="M274" s="29"/>
      <c r="N274" s="29">
        <v>1</v>
      </c>
      <c r="O274" s="29">
        <v>3</v>
      </c>
      <c r="P274" s="29">
        <v>1</v>
      </c>
      <c r="Q274" s="29">
        <v>1</v>
      </c>
      <c r="R274" s="29">
        <v>1</v>
      </c>
    </row>
    <row r="275" spans="1:18" ht="15.75">
      <c r="A275" s="263"/>
      <c r="B275" s="278" t="s">
        <v>254</v>
      </c>
      <c r="C275" s="261">
        <v>3</v>
      </c>
      <c r="D275" s="46">
        <f t="shared" ref="D275:N275" si="6">AVERAGE(D270:D274)</f>
        <v>2.2000000000000002</v>
      </c>
      <c r="E275" s="46">
        <f t="shared" si="6"/>
        <v>2</v>
      </c>
      <c r="F275" s="46">
        <f t="shared" si="6"/>
        <v>2</v>
      </c>
      <c r="G275" s="46">
        <f t="shared" si="6"/>
        <v>1.5</v>
      </c>
      <c r="H275" s="46">
        <f t="shared" si="6"/>
        <v>1.3333333333333333</v>
      </c>
      <c r="I275" s="46">
        <f t="shared" si="6"/>
        <v>1.2</v>
      </c>
      <c r="J275" s="46">
        <f t="shared" si="6"/>
        <v>1</v>
      </c>
      <c r="K275" s="46">
        <f t="shared" si="6"/>
        <v>1</v>
      </c>
      <c r="L275" s="46">
        <f t="shared" si="6"/>
        <v>1.25</v>
      </c>
      <c r="M275" s="46">
        <f t="shared" si="6"/>
        <v>1.5</v>
      </c>
      <c r="N275" s="46">
        <f t="shared" si="6"/>
        <v>1.4</v>
      </c>
      <c r="O275" s="46">
        <v>3</v>
      </c>
      <c r="P275" s="46">
        <f>AVERAGE(P270:P274)</f>
        <v>2</v>
      </c>
      <c r="Q275" s="46">
        <f>AVERAGE(Q270:Q274)</f>
        <v>2.2000000000000002</v>
      </c>
      <c r="R275" s="46">
        <f>AVERAGE(R270:R274)</f>
        <v>1.6</v>
      </c>
    </row>
    <row r="276" spans="1:18" ht="31.5">
      <c r="A276" s="264" t="s">
        <v>22</v>
      </c>
      <c r="B276" s="8" t="s">
        <v>239</v>
      </c>
      <c r="C276" s="266"/>
      <c r="D276" s="29"/>
      <c r="E276" s="29"/>
      <c r="F276" s="29"/>
      <c r="G276" s="29"/>
      <c r="H276" s="29"/>
      <c r="I276" s="29"/>
      <c r="J276" s="29"/>
      <c r="K276" s="29"/>
      <c r="L276" s="29"/>
      <c r="M276" s="29"/>
      <c r="N276" s="29"/>
      <c r="O276" s="29"/>
      <c r="P276" s="29"/>
      <c r="Q276" s="29"/>
      <c r="R276" s="29"/>
    </row>
    <row r="277" spans="1:18" ht="15.75">
      <c r="A277" s="263" t="s">
        <v>0</v>
      </c>
      <c r="B277" s="3" t="s">
        <v>240</v>
      </c>
      <c r="C277" s="266">
        <v>3</v>
      </c>
      <c r="D277" s="29"/>
      <c r="E277" s="29">
        <v>1</v>
      </c>
      <c r="F277" s="29"/>
      <c r="G277" s="29"/>
      <c r="H277" s="29">
        <v>1</v>
      </c>
      <c r="I277" s="29">
        <v>1</v>
      </c>
      <c r="J277" s="29">
        <v>1</v>
      </c>
      <c r="K277" s="29">
        <v>1</v>
      </c>
      <c r="L277" s="29"/>
      <c r="M277" s="29"/>
      <c r="N277" s="29">
        <v>1</v>
      </c>
      <c r="O277" s="29">
        <v>2</v>
      </c>
      <c r="P277" s="29">
        <v>1</v>
      </c>
      <c r="Q277" s="33">
        <v>1</v>
      </c>
      <c r="R277" s="33">
        <v>1</v>
      </c>
    </row>
    <row r="278" spans="1:18" ht="15.75">
      <c r="A278" s="263" t="s">
        <v>1</v>
      </c>
      <c r="B278" s="3" t="s">
        <v>241</v>
      </c>
      <c r="C278" s="266">
        <v>2</v>
      </c>
      <c r="D278" s="29"/>
      <c r="E278" s="29">
        <v>1</v>
      </c>
      <c r="F278" s="29"/>
      <c r="G278" s="29"/>
      <c r="H278" s="29">
        <v>1</v>
      </c>
      <c r="I278" s="29">
        <v>1</v>
      </c>
      <c r="J278" s="29">
        <v>1</v>
      </c>
      <c r="K278" s="29">
        <v>1</v>
      </c>
      <c r="L278" s="29"/>
      <c r="M278" s="29"/>
      <c r="N278" s="29">
        <v>1</v>
      </c>
      <c r="O278" s="29">
        <v>2</v>
      </c>
      <c r="P278" s="29"/>
      <c r="Q278" s="33">
        <v>1</v>
      </c>
      <c r="R278" s="33">
        <v>1</v>
      </c>
    </row>
    <row r="279" spans="1:18" ht="15.75">
      <c r="A279" s="263" t="s">
        <v>2</v>
      </c>
      <c r="B279" s="3" t="s">
        <v>242</v>
      </c>
      <c r="C279" s="266">
        <v>2</v>
      </c>
      <c r="D279" s="29"/>
      <c r="E279" s="29">
        <v>1</v>
      </c>
      <c r="F279" s="29"/>
      <c r="G279" s="29"/>
      <c r="H279" s="29">
        <v>1</v>
      </c>
      <c r="I279" s="29">
        <v>1</v>
      </c>
      <c r="J279" s="29">
        <v>1</v>
      </c>
      <c r="K279" s="29">
        <v>1</v>
      </c>
      <c r="L279" s="29"/>
      <c r="M279" s="29"/>
      <c r="N279" s="29">
        <v>1</v>
      </c>
      <c r="O279" s="29">
        <v>2</v>
      </c>
      <c r="P279" s="29"/>
      <c r="Q279" s="33">
        <v>1</v>
      </c>
      <c r="R279" s="33">
        <v>1</v>
      </c>
    </row>
    <row r="280" spans="1:18" ht="15.75">
      <c r="A280" s="263" t="s">
        <v>3</v>
      </c>
      <c r="B280" s="3" t="s">
        <v>243</v>
      </c>
      <c r="C280" s="266">
        <v>2</v>
      </c>
      <c r="D280" s="29"/>
      <c r="E280" s="29">
        <v>1</v>
      </c>
      <c r="F280" s="29"/>
      <c r="G280" s="29"/>
      <c r="H280" s="29">
        <v>1</v>
      </c>
      <c r="I280" s="29">
        <v>1</v>
      </c>
      <c r="J280" s="29">
        <v>1</v>
      </c>
      <c r="K280" s="29">
        <v>1</v>
      </c>
      <c r="L280" s="29"/>
      <c r="M280" s="29"/>
      <c r="N280" s="29">
        <v>1</v>
      </c>
      <c r="O280" s="29">
        <v>2</v>
      </c>
      <c r="P280" s="33"/>
      <c r="Q280" s="33">
        <v>1</v>
      </c>
      <c r="R280" s="33">
        <v>1</v>
      </c>
    </row>
    <row r="281" spans="1:18" ht="15.75">
      <c r="A281" s="263" t="s">
        <v>4</v>
      </c>
      <c r="B281" s="3" t="s">
        <v>244</v>
      </c>
      <c r="C281" s="266">
        <v>2</v>
      </c>
      <c r="D281" s="29"/>
      <c r="E281" s="29">
        <v>1</v>
      </c>
      <c r="F281" s="29"/>
      <c r="G281" s="29"/>
      <c r="H281" s="29">
        <v>1</v>
      </c>
      <c r="I281" s="29">
        <v>1</v>
      </c>
      <c r="J281" s="29">
        <v>1</v>
      </c>
      <c r="K281" s="29">
        <v>1</v>
      </c>
      <c r="L281" s="29"/>
      <c r="M281" s="29"/>
      <c r="N281" s="29">
        <v>1</v>
      </c>
      <c r="O281" s="29">
        <v>2</v>
      </c>
      <c r="P281" s="29"/>
      <c r="Q281" s="33">
        <v>1</v>
      </c>
      <c r="R281" s="33">
        <v>1</v>
      </c>
    </row>
    <row r="282" spans="1:18" ht="15.75">
      <c r="A282" s="263"/>
      <c r="B282" s="278" t="s">
        <v>254</v>
      </c>
      <c r="C282" s="261">
        <f>AVERAGE(C277:C281)</f>
        <v>2.2000000000000002</v>
      </c>
      <c r="D282" s="46"/>
      <c r="E282" s="46">
        <v>1</v>
      </c>
      <c r="F282" s="46"/>
      <c r="G282" s="46"/>
      <c r="H282" s="46">
        <v>1</v>
      </c>
      <c r="I282" s="46">
        <v>1</v>
      </c>
      <c r="J282" s="46">
        <v>1</v>
      </c>
      <c r="K282" s="46">
        <v>1</v>
      </c>
      <c r="L282" s="46"/>
      <c r="M282" s="46"/>
      <c r="N282" s="46">
        <v>1</v>
      </c>
      <c r="O282" s="46">
        <v>2</v>
      </c>
      <c r="P282" s="46">
        <f>AVERAGE(P277:P281)</f>
        <v>1</v>
      </c>
      <c r="Q282" s="47">
        <v>1</v>
      </c>
      <c r="R282" s="47">
        <v>1</v>
      </c>
    </row>
    <row r="283" spans="1:18" ht="31.5">
      <c r="A283" s="264" t="s">
        <v>22</v>
      </c>
      <c r="B283" s="8" t="s">
        <v>245</v>
      </c>
      <c r="C283" s="266"/>
      <c r="D283" s="29"/>
      <c r="E283" s="29"/>
      <c r="F283" s="29"/>
      <c r="G283" s="29"/>
      <c r="H283" s="29"/>
      <c r="I283" s="29"/>
      <c r="J283" s="29"/>
      <c r="K283" s="29"/>
      <c r="L283" s="29"/>
      <c r="M283" s="29"/>
      <c r="N283" s="29"/>
      <c r="O283" s="29"/>
      <c r="P283" s="29"/>
      <c r="Q283" s="29"/>
      <c r="R283" s="29"/>
    </row>
    <row r="284" spans="1:18" ht="15.75">
      <c r="A284" s="263" t="s">
        <v>0</v>
      </c>
      <c r="B284" s="3" t="s">
        <v>246</v>
      </c>
      <c r="C284" s="266">
        <v>2</v>
      </c>
      <c r="D284" s="29">
        <v>2</v>
      </c>
      <c r="E284" s="29">
        <v>2</v>
      </c>
      <c r="F284" s="29">
        <v>1</v>
      </c>
      <c r="G284" s="29"/>
      <c r="H284" s="29"/>
      <c r="I284" s="29"/>
      <c r="J284" s="29"/>
      <c r="K284" s="29"/>
      <c r="L284" s="29"/>
      <c r="M284" s="29"/>
      <c r="N284" s="29"/>
      <c r="O284" s="29">
        <v>2</v>
      </c>
      <c r="P284" s="29">
        <v>1</v>
      </c>
      <c r="Q284" s="33">
        <v>1</v>
      </c>
      <c r="R284" s="33"/>
    </row>
    <row r="285" spans="1:18" ht="15.75">
      <c r="A285" s="263" t="s">
        <v>1</v>
      </c>
      <c r="B285" s="3" t="s">
        <v>247</v>
      </c>
      <c r="C285" s="266">
        <v>2</v>
      </c>
      <c r="D285" s="29">
        <v>2</v>
      </c>
      <c r="E285" s="29">
        <v>2</v>
      </c>
      <c r="F285" s="29">
        <v>1</v>
      </c>
      <c r="G285" s="29"/>
      <c r="H285" s="29"/>
      <c r="I285" s="29"/>
      <c r="J285" s="29"/>
      <c r="K285" s="29"/>
      <c r="L285" s="29"/>
      <c r="M285" s="29"/>
      <c r="N285" s="29"/>
      <c r="O285" s="29">
        <v>2</v>
      </c>
      <c r="P285" s="29">
        <v>2</v>
      </c>
      <c r="Q285" s="29">
        <v>1</v>
      </c>
      <c r="R285" s="29"/>
    </row>
    <row r="286" spans="1:18" ht="15.75">
      <c r="A286" s="263" t="s">
        <v>2</v>
      </c>
      <c r="B286" s="3" t="s">
        <v>248</v>
      </c>
      <c r="C286" s="266">
        <v>2</v>
      </c>
      <c r="D286" s="29">
        <v>1</v>
      </c>
      <c r="E286" s="29">
        <v>1</v>
      </c>
      <c r="F286" s="29">
        <v>1</v>
      </c>
      <c r="G286" s="29"/>
      <c r="H286" s="29"/>
      <c r="I286" s="29"/>
      <c r="J286" s="29"/>
      <c r="K286" s="29"/>
      <c r="L286" s="29"/>
      <c r="M286" s="29"/>
      <c r="N286" s="29"/>
      <c r="O286" s="29">
        <v>2</v>
      </c>
      <c r="P286" s="29">
        <v>2</v>
      </c>
      <c r="Q286" s="29">
        <v>1</v>
      </c>
      <c r="R286" s="29"/>
    </row>
    <row r="287" spans="1:18" ht="15.75">
      <c r="A287" s="263"/>
      <c r="B287" s="278" t="s">
        <v>254</v>
      </c>
      <c r="C287" s="261">
        <f>AVERAGE(C284:C286)</f>
        <v>2</v>
      </c>
      <c r="D287" s="46">
        <f>AVERAGE(D284:D286)</f>
        <v>1.6666666666666667</v>
      </c>
      <c r="E287" s="46">
        <f>AVERAGE(E284:E286)</f>
        <v>1.6666666666666667</v>
      </c>
      <c r="F287" s="46">
        <f>AVERAGE(F284:F286)</f>
        <v>1</v>
      </c>
      <c r="G287" s="46"/>
      <c r="H287" s="46"/>
      <c r="I287" s="46"/>
      <c r="J287" s="46"/>
      <c r="K287" s="46"/>
      <c r="L287" s="46"/>
      <c r="M287" s="46"/>
      <c r="N287" s="46"/>
      <c r="O287" s="46">
        <f>AVERAGE(O284:O286)</f>
        <v>2</v>
      </c>
      <c r="P287" s="46">
        <f>AVERAGE(P284:P286)</f>
        <v>1.6666666666666667</v>
      </c>
      <c r="Q287" s="46">
        <f>AVERAGE(Q284:Q286)</f>
        <v>1</v>
      </c>
      <c r="R287" s="46"/>
    </row>
  </sheetData>
  <conditionalFormatting sqref="I144:I145 H148:H149 E70 E72 P33 D50:D53">
    <cfRule type="cellIs" dxfId="71" priority="58" operator="equal">
      <formula>"L"</formula>
    </cfRule>
  </conditionalFormatting>
  <conditionalFormatting sqref="I144:I145 H148:H149 E70 E72 P33 D50:D53">
    <cfRule type="cellIs" dxfId="70" priority="57" operator="equal">
      <formula>"M"</formula>
    </cfRule>
  </conditionalFormatting>
  <conditionalFormatting sqref="I144:I145 H148:H149 E70 E72 P33 D50:D53">
    <cfRule type="cellIs" dxfId="69" priority="56" operator="equal">
      <formula>"S"</formula>
    </cfRule>
  </conditionalFormatting>
  <conditionalFormatting sqref="Q255:R257 C144:P149 C70:P76 Q115:R117 Q146:R149 Q185:R188 Q217:R219 Q85:R89 C50:P53 C45:O47 Q28:R30 Q59:R61 C28:M33 N32:N33 O28:P33">
    <cfRule type="containsText" dxfId="68" priority="55" operator="containsText" text="l">
      <formula>NOT(ISERROR(SEARCH(("l"),(C28))))</formula>
    </cfRule>
  </conditionalFormatting>
  <conditionalFormatting sqref="Q255:R257 C144:P149 C70:P76 Q115:R117 Q146:R149 Q185:R188 Q217:R219 Q85:R89 C50:P53 C45:O47 Q28:R30 Q59:R61 C28:M33 N32:N33 O28:P33">
    <cfRule type="containsText" dxfId="67" priority="54" operator="containsText" text="m">
      <formula>NOT(ISERROR(SEARCH(("m"),(C28))))</formula>
    </cfRule>
  </conditionalFormatting>
  <conditionalFormatting sqref="Q255:R257 C144:P149 C70:P76 Q115:R117 Q146:R149 Q185:R188 Q217:R219 Q85:R89 C50:P53 C45:O47 Q28:R30 Q59:R61 C28:M33 N32:N33 O28:P33">
    <cfRule type="containsText" dxfId="66" priority="53" operator="containsText" text="s">
      <formula>NOT(ISERROR(SEARCH(("s"),(C28))))</formula>
    </cfRule>
  </conditionalFormatting>
  <conditionalFormatting sqref="C50:P53">
    <cfRule type="containsText" dxfId="65" priority="52" operator="containsText" text="l">
      <formula>NOT(ISERROR(SEARCH(("l"),(T182))))</formula>
    </cfRule>
  </conditionalFormatting>
  <conditionalFormatting sqref="C50:P53">
    <cfRule type="containsText" dxfId="64" priority="51" operator="containsText" text="M">
      <formula>NOT(ISERROR(SEARCH(("M"),(T182))))</formula>
    </cfRule>
  </conditionalFormatting>
  <conditionalFormatting sqref="C50:P53">
    <cfRule type="containsText" dxfId="63" priority="50" operator="containsText" text="m">
      <formula>NOT(ISERROR(SEARCH(("m"),(T182))))</formula>
    </cfRule>
  </conditionalFormatting>
  <conditionalFormatting sqref="C50:P53">
    <cfRule type="containsText" dxfId="62" priority="49" operator="containsText" text="s">
      <formula>NOT(ISERROR(SEARCH(("s"),(T182))))</formula>
    </cfRule>
  </conditionalFormatting>
  <pageMargins left="0.7" right="0.7" top="0.75" bottom="0.75" header="0.3" footer="0.3"/>
  <pageSetup paperSize="9" orientation="portrait" r:id="rId1"/>
  <ignoredErrors>
    <ignoredError sqref="E186" formulaRange="1"/>
  </ignoredErrors>
</worksheet>
</file>

<file path=xl/worksheets/sheet10.xml><?xml version="1.0" encoding="utf-8"?>
<worksheet xmlns="http://schemas.openxmlformats.org/spreadsheetml/2006/main" xmlns:r="http://schemas.openxmlformats.org/officeDocument/2006/relationships">
  <dimension ref="A1:Q82"/>
  <sheetViews>
    <sheetView tabSelected="1" workbookViewId="0">
      <pane xSplit="2" ySplit="1" topLeftCell="C2" activePane="bottomRight" state="frozen"/>
      <selection pane="topRight" activeCell="C1" sqref="C1"/>
      <selection pane="bottomLeft" activeCell="A2" sqref="A2"/>
      <selection pane="bottomRight" activeCell="G3" sqref="G3"/>
    </sheetView>
  </sheetViews>
  <sheetFormatPr defaultRowHeight="15"/>
  <cols>
    <col min="1" max="1" width="8" style="234" customWidth="1"/>
    <col min="2" max="2" width="90.85546875" style="57" customWidth="1"/>
    <col min="3" max="3" width="5.28515625" style="76" customWidth="1"/>
    <col min="4" max="4" width="5" style="76" customWidth="1"/>
    <col min="5" max="5" width="4.85546875" style="76" customWidth="1"/>
    <col min="6" max="6" width="5" style="76" customWidth="1"/>
    <col min="7" max="9" width="5.140625" style="76" bestFit="1" customWidth="1"/>
    <col min="10" max="10" width="4.85546875" style="76" customWidth="1"/>
    <col min="11" max="11" width="5.140625" style="76" bestFit="1" customWidth="1"/>
    <col min="12" max="14" width="6.28515625" style="76" bestFit="1" customWidth="1"/>
    <col min="15" max="17" width="6.42578125" style="76" bestFit="1" customWidth="1"/>
    <col min="18" max="16384" width="9.140625" style="57"/>
  </cols>
  <sheetData>
    <row r="1" spans="1:17" ht="31.5">
      <c r="A1" s="332"/>
      <c r="B1" s="333" t="s">
        <v>1692</v>
      </c>
      <c r="C1" s="334" t="s">
        <v>5</v>
      </c>
      <c r="D1" s="334" t="s">
        <v>6</v>
      </c>
      <c r="E1" s="334" t="s">
        <v>7</v>
      </c>
      <c r="F1" s="334" t="s">
        <v>8</v>
      </c>
      <c r="G1" s="334" t="s">
        <v>9</v>
      </c>
      <c r="H1" s="334" t="s">
        <v>10</v>
      </c>
      <c r="I1" s="334" t="s">
        <v>11</v>
      </c>
      <c r="J1" s="334" t="s">
        <v>12</v>
      </c>
      <c r="K1" s="334" t="s">
        <v>13</v>
      </c>
      <c r="L1" s="334" t="s">
        <v>14</v>
      </c>
      <c r="M1" s="334" t="s">
        <v>15</v>
      </c>
      <c r="N1" s="334" t="s">
        <v>16</v>
      </c>
      <c r="O1" s="334" t="s">
        <v>17</v>
      </c>
      <c r="P1" s="334" t="s">
        <v>18</v>
      </c>
      <c r="Q1" s="334" t="s">
        <v>19</v>
      </c>
    </row>
    <row r="2" spans="1:17" s="67" customFormat="1" ht="33" customHeight="1">
      <c r="A2" s="46" t="s">
        <v>22</v>
      </c>
      <c r="B2" s="222" t="s">
        <v>1596</v>
      </c>
      <c r="C2" s="44"/>
      <c r="D2" s="44"/>
      <c r="E2" s="44"/>
      <c r="F2" s="44"/>
      <c r="G2" s="44"/>
      <c r="H2" s="44"/>
      <c r="I2" s="44"/>
      <c r="J2" s="44"/>
      <c r="K2" s="44"/>
      <c r="L2" s="44"/>
      <c r="M2" s="44"/>
      <c r="N2" s="44"/>
      <c r="O2" s="44"/>
      <c r="P2" s="44"/>
      <c r="Q2" s="44"/>
    </row>
    <row r="3" spans="1:17" ht="20.100000000000001" customHeight="1">
      <c r="A3" s="29" t="s">
        <v>0</v>
      </c>
      <c r="B3" s="231" t="s">
        <v>1597</v>
      </c>
      <c r="C3" s="29">
        <v>2</v>
      </c>
      <c r="D3" s="29">
        <v>2</v>
      </c>
      <c r="E3" s="29">
        <v>2</v>
      </c>
      <c r="F3" s="29">
        <v>2</v>
      </c>
      <c r="G3" s="29">
        <v>1</v>
      </c>
      <c r="H3" s="29">
        <v>2</v>
      </c>
      <c r="I3" s="29"/>
      <c r="J3" s="29"/>
      <c r="K3" s="63"/>
      <c r="L3" s="63"/>
      <c r="M3" s="63"/>
      <c r="N3" s="63"/>
      <c r="O3" s="63">
        <v>1</v>
      </c>
      <c r="P3" s="63">
        <v>2</v>
      </c>
      <c r="Q3" s="60">
        <v>2</v>
      </c>
    </row>
    <row r="4" spans="1:17" ht="20.100000000000001" customHeight="1">
      <c r="A4" s="29" t="s">
        <v>1</v>
      </c>
      <c r="B4" s="21" t="s">
        <v>1598</v>
      </c>
      <c r="C4" s="29">
        <v>2</v>
      </c>
      <c r="D4" s="29">
        <v>3</v>
      </c>
      <c r="E4" s="29">
        <v>1</v>
      </c>
      <c r="F4" s="29">
        <v>2</v>
      </c>
      <c r="G4" s="29">
        <v>2</v>
      </c>
      <c r="H4" s="29">
        <v>2</v>
      </c>
      <c r="I4" s="29"/>
      <c r="J4" s="29"/>
      <c r="K4" s="63"/>
      <c r="L4" s="63"/>
      <c r="M4" s="63"/>
      <c r="N4" s="63"/>
      <c r="O4" s="63">
        <v>1</v>
      </c>
      <c r="P4" s="63">
        <v>2</v>
      </c>
      <c r="Q4" s="60">
        <v>2</v>
      </c>
    </row>
    <row r="5" spans="1:17" ht="20.100000000000001" customHeight="1">
      <c r="A5" s="29" t="s">
        <v>2</v>
      </c>
      <c r="B5" s="21" t="s">
        <v>1599</v>
      </c>
      <c r="C5" s="29">
        <v>2</v>
      </c>
      <c r="D5" s="29">
        <v>2</v>
      </c>
      <c r="E5" s="29">
        <v>2</v>
      </c>
      <c r="F5" s="29">
        <v>2</v>
      </c>
      <c r="G5" s="29">
        <v>2</v>
      </c>
      <c r="H5" s="29">
        <v>1</v>
      </c>
      <c r="I5" s="29"/>
      <c r="J5" s="29"/>
      <c r="K5" s="63"/>
      <c r="L5" s="63"/>
      <c r="M5" s="63"/>
      <c r="N5" s="63"/>
      <c r="O5" s="63">
        <v>1</v>
      </c>
      <c r="P5" s="63">
        <v>2</v>
      </c>
      <c r="Q5" s="60">
        <v>2</v>
      </c>
    </row>
    <row r="6" spans="1:17" s="259" customFormat="1" ht="15.75">
      <c r="A6" s="362" t="s">
        <v>254</v>
      </c>
      <c r="B6" s="363"/>
      <c r="C6" s="257">
        <v>2</v>
      </c>
      <c r="D6" s="257">
        <v>2.33</v>
      </c>
      <c r="E6" s="257">
        <v>1.6</v>
      </c>
      <c r="F6" s="257">
        <v>2</v>
      </c>
      <c r="G6" s="257">
        <v>1.6</v>
      </c>
      <c r="H6" s="257">
        <v>1.6</v>
      </c>
      <c r="I6" s="257"/>
      <c r="J6" s="257"/>
      <c r="K6" s="258"/>
      <c r="L6" s="258"/>
      <c r="M6" s="258"/>
      <c r="N6" s="258"/>
      <c r="O6" s="258">
        <v>1</v>
      </c>
      <c r="P6" s="258">
        <v>2</v>
      </c>
      <c r="Q6" s="258">
        <v>2</v>
      </c>
    </row>
    <row r="7" spans="1:17" ht="20.100000000000001" customHeight="1">
      <c r="A7" s="46"/>
      <c r="B7" s="222" t="s">
        <v>1600</v>
      </c>
      <c r="C7" s="29"/>
      <c r="D7" s="29"/>
      <c r="E7" s="29"/>
      <c r="F7" s="29"/>
      <c r="G7" s="29"/>
      <c r="H7" s="29"/>
      <c r="I7" s="29"/>
      <c r="J7" s="29"/>
      <c r="K7" s="60"/>
      <c r="L7" s="60"/>
      <c r="M7" s="60"/>
      <c r="N7" s="60"/>
      <c r="O7" s="60"/>
      <c r="P7" s="60"/>
      <c r="Q7" s="60"/>
    </row>
    <row r="8" spans="1:17" ht="20.100000000000001" customHeight="1">
      <c r="A8" s="29" t="s">
        <v>0</v>
      </c>
      <c r="B8" s="21" t="s">
        <v>1601</v>
      </c>
      <c r="C8" s="29">
        <v>2</v>
      </c>
      <c r="D8" s="29">
        <v>2</v>
      </c>
      <c r="E8" s="29">
        <v>2</v>
      </c>
      <c r="F8" s="29">
        <v>2</v>
      </c>
      <c r="G8" s="29">
        <v>1</v>
      </c>
      <c r="H8" s="29">
        <v>2</v>
      </c>
      <c r="I8" s="29"/>
      <c r="J8" s="29"/>
      <c r="K8" s="63"/>
      <c r="L8" s="63"/>
      <c r="M8" s="63"/>
      <c r="N8" s="63"/>
      <c r="O8" s="63">
        <v>1</v>
      </c>
      <c r="P8" s="63">
        <v>2</v>
      </c>
      <c r="Q8" s="60">
        <v>2</v>
      </c>
    </row>
    <row r="9" spans="1:17" ht="20.100000000000001" customHeight="1">
      <c r="A9" s="29" t="s">
        <v>1</v>
      </c>
      <c r="B9" s="231" t="s">
        <v>1602</v>
      </c>
      <c r="C9" s="29">
        <v>2</v>
      </c>
      <c r="D9" s="29">
        <v>3</v>
      </c>
      <c r="E9" s="29">
        <v>1</v>
      </c>
      <c r="F9" s="29">
        <v>2</v>
      </c>
      <c r="G9" s="29">
        <v>2</v>
      </c>
      <c r="H9" s="29">
        <v>2</v>
      </c>
      <c r="I9" s="29"/>
      <c r="J9" s="29"/>
      <c r="K9" s="63"/>
      <c r="L9" s="63"/>
      <c r="M9" s="63"/>
      <c r="N9" s="63"/>
      <c r="O9" s="63">
        <v>1</v>
      </c>
      <c r="P9" s="63">
        <v>2</v>
      </c>
      <c r="Q9" s="60">
        <v>2</v>
      </c>
    </row>
    <row r="10" spans="1:17" ht="20.100000000000001" customHeight="1">
      <c r="A10" s="29" t="s">
        <v>2</v>
      </c>
      <c r="B10" s="231" t="s">
        <v>1603</v>
      </c>
      <c r="C10" s="29">
        <v>2</v>
      </c>
      <c r="D10" s="29">
        <v>2</v>
      </c>
      <c r="E10" s="29">
        <v>2</v>
      </c>
      <c r="F10" s="29">
        <v>2</v>
      </c>
      <c r="G10" s="29">
        <v>2</v>
      </c>
      <c r="H10" s="29">
        <v>1</v>
      </c>
      <c r="I10" s="29"/>
      <c r="J10" s="29"/>
      <c r="K10" s="63"/>
      <c r="L10" s="63"/>
      <c r="M10" s="63"/>
      <c r="N10" s="63"/>
      <c r="O10" s="63">
        <v>1</v>
      </c>
      <c r="P10" s="63">
        <v>2</v>
      </c>
      <c r="Q10" s="60">
        <v>2</v>
      </c>
    </row>
    <row r="11" spans="1:17" s="233" customFormat="1" ht="20.100000000000001" customHeight="1">
      <c r="A11" s="342" t="s">
        <v>254</v>
      </c>
      <c r="B11" s="343"/>
      <c r="C11" s="223">
        <v>2</v>
      </c>
      <c r="D11" s="223">
        <v>2.33</v>
      </c>
      <c r="E11" s="223">
        <v>1.6</v>
      </c>
      <c r="F11" s="223">
        <v>2</v>
      </c>
      <c r="G11" s="223">
        <v>1.6</v>
      </c>
      <c r="H11" s="223">
        <v>1.6</v>
      </c>
      <c r="I11" s="223"/>
      <c r="J11" s="223"/>
      <c r="K11" s="232"/>
      <c r="L11" s="232"/>
      <c r="M11" s="232"/>
      <c r="N11" s="232"/>
      <c r="O11" s="232">
        <v>1</v>
      </c>
      <c r="P11" s="232">
        <v>2</v>
      </c>
      <c r="Q11" s="232">
        <v>2</v>
      </c>
    </row>
    <row r="12" spans="1:17" ht="15.75">
      <c r="B12" s="235" t="s">
        <v>1604</v>
      </c>
      <c r="C12" s="29"/>
      <c r="D12" s="29"/>
      <c r="E12" s="29"/>
      <c r="F12" s="29"/>
      <c r="G12" s="29"/>
      <c r="H12" s="29"/>
      <c r="I12" s="29"/>
      <c r="J12" s="29"/>
      <c r="K12" s="60"/>
      <c r="L12" s="60"/>
      <c r="M12" s="60"/>
      <c r="N12" s="60"/>
      <c r="O12" s="60"/>
      <c r="P12" s="60"/>
      <c r="Q12" s="60"/>
    </row>
    <row r="13" spans="1:17" ht="37.5" customHeight="1">
      <c r="A13" s="29" t="s">
        <v>0</v>
      </c>
      <c r="B13" s="5" t="s">
        <v>1605</v>
      </c>
      <c r="C13" s="63">
        <v>3</v>
      </c>
      <c r="D13" s="29">
        <v>2</v>
      </c>
      <c r="E13" s="29">
        <v>2</v>
      </c>
      <c r="F13" s="29">
        <v>2</v>
      </c>
      <c r="G13" s="29">
        <v>1</v>
      </c>
      <c r="H13" s="29">
        <v>2</v>
      </c>
      <c r="I13" s="29"/>
      <c r="J13" s="29"/>
      <c r="K13" s="63"/>
      <c r="L13" s="63"/>
      <c r="M13" s="63"/>
      <c r="N13" s="63"/>
      <c r="O13" s="63">
        <v>1</v>
      </c>
      <c r="P13" s="63">
        <v>2</v>
      </c>
      <c r="Q13" s="63">
        <v>2</v>
      </c>
    </row>
    <row r="14" spans="1:17" ht="15.75">
      <c r="A14" s="345" t="s">
        <v>254</v>
      </c>
      <c r="B14" s="346"/>
      <c r="C14" s="79">
        <f>AVERAGE(C13)</f>
        <v>3</v>
      </c>
      <c r="D14" s="79">
        <f t="shared" ref="D14:H14" si="0">AVERAGE(D13)</f>
        <v>2</v>
      </c>
      <c r="E14" s="79">
        <f t="shared" si="0"/>
        <v>2</v>
      </c>
      <c r="F14" s="79">
        <f t="shared" si="0"/>
        <v>2</v>
      </c>
      <c r="G14" s="79">
        <f t="shared" si="0"/>
        <v>1</v>
      </c>
      <c r="H14" s="79">
        <f t="shared" si="0"/>
        <v>2</v>
      </c>
      <c r="I14" s="79"/>
      <c r="J14" s="79"/>
      <c r="K14" s="79"/>
      <c r="L14" s="79"/>
      <c r="M14" s="79"/>
      <c r="N14" s="79"/>
      <c r="O14" s="79">
        <f t="shared" ref="O14" si="1">AVERAGE(O13)</f>
        <v>1</v>
      </c>
      <c r="P14" s="79">
        <f t="shared" ref="P14" si="2">AVERAGE(P13)</f>
        <v>2</v>
      </c>
      <c r="Q14" s="79">
        <f t="shared" ref="Q14" si="3">AVERAGE(Q13)</f>
        <v>2</v>
      </c>
    </row>
    <row r="15" spans="1:17" ht="15.75">
      <c r="A15" s="29"/>
      <c r="B15" s="221" t="s">
        <v>1606</v>
      </c>
      <c r="C15" s="29"/>
      <c r="D15" s="29"/>
      <c r="E15" s="29"/>
      <c r="F15" s="29"/>
      <c r="G15" s="29"/>
      <c r="H15" s="29"/>
      <c r="I15" s="29"/>
      <c r="J15" s="29"/>
      <c r="K15" s="60"/>
      <c r="L15" s="60"/>
      <c r="M15" s="60"/>
      <c r="N15" s="60"/>
      <c r="O15" s="60"/>
      <c r="P15" s="60"/>
      <c r="Q15" s="60"/>
    </row>
    <row r="16" spans="1:17" s="76" customFormat="1" ht="49.5" customHeight="1">
      <c r="A16" s="29" t="s">
        <v>0</v>
      </c>
      <c r="B16" s="21" t="s">
        <v>1607</v>
      </c>
      <c r="C16" s="63">
        <v>3</v>
      </c>
      <c r="D16" s="29">
        <v>2</v>
      </c>
      <c r="E16" s="29">
        <v>2</v>
      </c>
      <c r="F16" s="29">
        <v>2</v>
      </c>
      <c r="G16" s="29">
        <v>1</v>
      </c>
      <c r="H16" s="29">
        <v>2</v>
      </c>
      <c r="I16" s="29"/>
      <c r="J16" s="29"/>
      <c r="K16" s="63"/>
      <c r="L16" s="63"/>
      <c r="M16" s="63"/>
      <c r="N16" s="63"/>
      <c r="O16" s="63">
        <v>1</v>
      </c>
      <c r="P16" s="63">
        <v>2</v>
      </c>
      <c r="Q16" s="63">
        <v>2</v>
      </c>
    </row>
    <row r="17" spans="1:17" s="233" customFormat="1" ht="15.75">
      <c r="A17" s="342" t="s">
        <v>254</v>
      </c>
      <c r="B17" s="343"/>
      <c r="C17" s="223">
        <v>3</v>
      </c>
      <c r="D17" s="223">
        <v>2</v>
      </c>
      <c r="E17" s="223">
        <v>2</v>
      </c>
      <c r="F17" s="223">
        <v>2</v>
      </c>
      <c r="G17" s="223">
        <v>1</v>
      </c>
      <c r="H17" s="223">
        <v>2</v>
      </c>
      <c r="I17" s="223"/>
      <c r="J17" s="223"/>
      <c r="K17" s="232"/>
      <c r="L17" s="232"/>
      <c r="M17" s="232"/>
      <c r="N17" s="232"/>
      <c r="O17" s="232">
        <v>1</v>
      </c>
      <c r="P17" s="232">
        <v>2</v>
      </c>
      <c r="Q17" s="232">
        <v>2</v>
      </c>
    </row>
    <row r="18" spans="1:17" ht="15.75">
      <c r="A18" s="29"/>
      <c r="B18" s="221" t="s">
        <v>1608</v>
      </c>
      <c r="C18" s="29"/>
      <c r="D18" s="29"/>
      <c r="E18" s="29"/>
      <c r="F18" s="29"/>
      <c r="G18" s="29"/>
      <c r="H18" s="29"/>
      <c r="I18" s="29"/>
      <c r="J18" s="29"/>
      <c r="K18" s="60"/>
      <c r="L18" s="60"/>
      <c r="M18" s="60"/>
      <c r="N18" s="60"/>
      <c r="O18" s="60"/>
      <c r="P18" s="60"/>
      <c r="Q18" s="60"/>
    </row>
    <row r="19" spans="1:17" ht="15.75">
      <c r="A19" s="29" t="s">
        <v>0</v>
      </c>
      <c r="B19" s="21" t="s">
        <v>1609</v>
      </c>
      <c r="C19" s="29">
        <v>2</v>
      </c>
      <c r="D19" s="29">
        <v>2</v>
      </c>
      <c r="E19" s="29">
        <v>2</v>
      </c>
      <c r="F19" s="29">
        <v>2</v>
      </c>
      <c r="G19" s="29">
        <v>1</v>
      </c>
      <c r="H19" s="29">
        <v>2</v>
      </c>
      <c r="I19" s="29"/>
      <c r="J19" s="29"/>
      <c r="K19" s="63"/>
      <c r="L19" s="63"/>
      <c r="M19" s="63"/>
      <c r="N19" s="63"/>
      <c r="O19" s="63">
        <v>1</v>
      </c>
      <c r="P19" s="63">
        <v>2</v>
      </c>
      <c r="Q19" s="60">
        <v>2</v>
      </c>
    </row>
    <row r="20" spans="1:17" ht="31.5" customHeight="1">
      <c r="A20" s="29" t="s">
        <v>1</v>
      </c>
      <c r="B20" s="21" t="s">
        <v>1610</v>
      </c>
      <c r="C20" s="29">
        <v>2</v>
      </c>
      <c r="D20" s="29">
        <v>3</v>
      </c>
      <c r="E20" s="29">
        <v>1</v>
      </c>
      <c r="F20" s="29">
        <v>2</v>
      </c>
      <c r="G20" s="29">
        <v>2</v>
      </c>
      <c r="H20" s="29">
        <v>2</v>
      </c>
      <c r="I20" s="29"/>
      <c r="J20" s="29"/>
      <c r="K20" s="63"/>
      <c r="L20" s="63"/>
      <c r="M20" s="63"/>
      <c r="N20" s="63"/>
      <c r="O20" s="63">
        <v>1</v>
      </c>
      <c r="P20" s="63">
        <v>2</v>
      </c>
      <c r="Q20" s="60">
        <v>2</v>
      </c>
    </row>
    <row r="21" spans="1:17" ht="31.5" customHeight="1">
      <c r="A21" s="29" t="s">
        <v>2</v>
      </c>
      <c r="B21" s="21" t="s">
        <v>1611</v>
      </c>
      <c r="C21" s="29">
        <v>2</v>
      </c>
      <c r="D21" s="29">
        <v>2</v>
      </c>
      <c r="E21" s="29">
        <v>2</v>
      </c>
      <c r="F21" s="29">
        <v>2</v>
      </c>
      <c r="G21" s="29">
        <v>2</v>
      </c>
      <c r="H21" s="29">
        <v>1</v>
      </c>
      <c r="I21" s="29"/>
      <c r="J21" s="29"/>
      <c r="K21" s="63"/>
      <c r="L21" s="63"/>
      <c r="M21" s="63"/>
      <c r="N21" s="63"/>
      <c r="O21" s="63">
        <v>1</v>
      </c>
      <c r="P21" s="63">
        <v>2</v>
      </c>
      <c r="Q21" s="60">
        <v>2</v>
      </c>
    </row>
    <row r="22" spans="1:17" ht="23.25" customHeight="1">
      <c r="A22" s="29" t="s">
        <v>3</v>
      </c>
      <c r="B22" s="21" t="s">
        <v>1612</v>
      </c>
      <c r="C22" s="29">
        <v>2</v>
      </c>
      <c r="D22" s="29">
        <v>2</v>
      </c>
      <c r="E22" s="29">
        <v>3</v>
      </c>
      <c r="F22" s="29">
        <v>2</v>
      </c>
      <c r="G22" s="29">
        <v>1</v>
      </c>
      <c r="H22" s="29">
        <v>2</v>
      </c>
      <c r="I22" s="29"/>
      <c r="J22" s="29"/>
      <c r="K22" s="63"/>
      <c r="L22" s="63"/>
      <c r="M22" s="63"/>
      <c r="N22" s="63"/>
      <c r="O22" s="63">
        <v>1</v>
      </c>
      <c r="P22" s="63">
        <v>2</v>
      </c>
      <c r="Q22" s="60">
        <v>2</v>
      </c>
    </row>
    <row r="23" spans="1:17" ht="37.5" customHeight="1">
      <c r="A23" s="29" t="s">
        <v>4</v>
      </c>
      <c r="B23" s="21" t="s">
        <v>1613</v>
      </c>
      <c r="C23" s="29">
        <v>2</v>
      </c>
      <c r="D23" s="29">
        <v>2</v>
      </c>
      <c r="E23" s="29">
        <v>2</v>
      </c>
      <c r="F23" s="29">
        <v>3</v>
      </c>
      <c r="G23" s="29">
        <v>1</v>
      </c>
      <c r="H23" s="29">
        <v>2</v>
      </c>
      <c r="I23" s="29"/>
      <c r="J23" s="29"/>
      <c r="K23" s="63"/>
      <c r="L23" s="63"/>
      <c r="M23" s="63"/>
      <c r="N23" s="63"/>
      <c r="O23" s="63">
        <v>1</v>
      </c>
      <c r="P23" s="63">
        <v>2</v>
      </c>
      <c r="Q23" s="63">
        <v>2</v>
      </c>
    </row>
    <row r="24" spans="1:17" s="236" customFormat="1" ht="15.75">
      <c r="A24" s="342" t="s">
        <v>254</v>
      </c>
      <c r="B24" s="343"/>
      <c r="C24" s="223">
        <v>2</v>
      </c>
      <c r="D24" s="223">
        <v>2</v>
      </c>
      <c r="E24" s="223">
        <v>2</v>
      </c>
      <c r="F24" s="223">
        <v>3</v>
      </c>
      <c r="G24" s="223">
        <v>1</v>
      </c>
      <c r="H24" s="223">
        <v>2</v>
      </c>
      <c r="I24" s="223"/>
      <c r="J24" s="223"/>
      <c r="K24" s="232"/>
      <c r="L24" s="232"/>
      <c r="M24" s="232"/>
      <c r="N24" s="232"/>
      <c r="O24" s="127">
        <v>1</v>
      </c>
      <c r="P24" s="127">
        <v>2</v>
      </c>
      <c r="Q24" s="232">
        <v>2</v>
      </c>
    </row>
    <row r="25" spans="1:17" ht="15.75">
      <c r="A25" s="29"/>
      <c r="B25" s="221" t="s">
        <v>1614</v>
      </c>
      <c r="C25" s="29"/>
      <c r="D25" s="29"/>
      <c r="E25" s="29"/>
      <c r="F25" s="29"/>
      <c r="G25" s="29"/>
      <c r="H25" s="29"/>
      <c r="I25" s="29"/>
      <c r="J25" s="29"/>
      <c r="K25" s="60"/>
      <c r="L25" s="60"/>
      <c r="M25" s="60"/>
      <c r="N25" s="60"/>
      <c r="O25" s="60"/>
      <c r="P25" s="60"/>
      <c r="Q25" s="60"/>
    </row>
    <row r="26" spans="1:17" ht="20.100000000000001" customHeight="1">
      <c r="A26" s="29" t="s">
        <v>0</v>
      </c>
      <c r="B26" s="117" t="s">
        <v>1615</v>
      </c>
      <c r="C26" s="29">
        <v>2</v>
      </c>
      <c r="D26" s="29">
        <v>2</v>
      </c>
      <c r="E26" s="29">
        <v>2</v>
      </c>
      <c r="F26" s="29">
        <v>2</v>
      </c>
      <c r="G26" s="29">
        <v>1</v>
      </c>
      <c r="H26" s="29">
        <v>2</v>
      </c>
      <c r="I26" s="29"/>
      <c r="J26" s="29"/>
      <c r="K26" s="63"/>
      <c r="L26" s="63"/>
      <c r="M26" s="63"/>
      <c r="N26" s="63"/>
      <c r="O26" s="63">
        <v>1</v>
      </c>
      <c r="P26" s="63">
        <v>2</v>
      </c>
      <c r="Q26" s="60">
        <v>2</v>
      </c>
    </row>
    <row r="27" spans="1:17" ht="20.100000000000001" customHeight="1">
      <c r="A27" s="29" t="s">
        <v>1</v>
      </c>
      <c r="B27" s="117" t="s">
        <v>1616</v>
      </c>
      <c r="C27" s="29">
        <v>2</v>
      </c>
      <c r="D27" s="29">
        <v>3</v>
      </c>
      <c r="E27" s="29">
        <v>1</v>
      </c>
      <c r="F27" s="29">
        <v>2</v>
      </c>
      <c r="G27" s="29">
        <v>2</v>
      </c>
      <c r="H27" s="29">
        <v>2</v>
      </c>
      <c r="I27" s="29"/>
      <c r="J27" s="29"/>
      <c r="K27" s="63"/>
      <c r="L27" s="63"/>
      <c r="M27" s="63"/>
      <c r="N27" s="63"/>
      <c r="O27" s="63">
        <v>1</v>
      </c>
      <c r="P27" s="63">
        <v>2</v>
      </c>
      <c r="Q27" s="60">
        <v>2</v>
      </c>
    </row>
    <row r="28" spans="1:17" ht="31.5">
      <c r="A28" s="29" t="s">
        <v>2</v>
      </c>
      <c r="B28" s="117" t="s">
        <v>1617</v>
      </c>
      <c r="C28" s="29">
        <v>2</v>
      </c>
      <c r="D28" s="29">
        <v>2</v>
      </c>
      <c r="E28" s="29">
        <v>2</v>
      </c>
      <c r="F28" s="29">
        <v>2</v>
      </c>
      <c r="G28" s="29">
        <v>2</v>
      </c>
      <c r="H28" s="29">
        <v>1</v>
      </c>
      <c r="I28" s="29"/>
      <c r="J28" s="29"/>
      <c r="K28" s="63"/>
      <c r="L28" s="63"/>
      <c r="M28" s="63"/>
      <c r="N28" s="63"/>
      <c r="O28" s="63">
        <v>1</v>
      </c>
      <c r="P28" s="63">
        <v>2</v>
      </c>
      <c r="Q28" s="60">
        <v>2</v>
      </c>
    </row>
    <row r="29" spans="1:17" ht="20.100000000000001" customHeight="1">
      <c r="A29" s="29" t="s">
        <v>3</v>
      </c>
      <c r="B29" s="117" t="s">
        <v>1618</v>
      </c>
      <c r="C29" s="29">
        <v>2</v>
      </c>
      <c r="D29" s="29">
        <v>2</v>
      </c>
      <c r="E29" s="29">
        <v>3</v>
      </c>
      <c r="F29" s="29">
        <v>2</v>
      </c>
      <c r="G29" s="29">
        <v>1</v>
      </c>
      <c r="H29" s="29">
        <v>2</v>
      </c>
      <c r="I29" s="29"/>
      <c r="J29" s="29"/>
      <c r="K29" s="63"/>
      <c r="L29" s="63"/>
      <c r="M29" s="63"/>
      <c r="N29" s="63"/>
      <c r="O29" s="63">
        <v>1</v>
      </c>
      <c r="P29" s="63">
        <v>2</v>
      </c>
      <c r="Q29" s="60">
        <v>2</v>
      </c>
    </row>
    <row r="30" spans="1:17" ht="20.100000000000001" customHeight="1">
      <c r="A30" s="29" t="s">
        <v>4</v>
      </c>
      <c r="B30" s="3" t="s">
        <v>1619</v>
      </c>
      <c r="C30" s="29">
        <v>2</v>
      </c>
      <c r="D30" s="29">
        <v>2</v>
      </c>
      <c r="E30" s="29">
        <v>2</v>
      </c>
      <c r="F30" s="29">
        <v>3</v>
      </c>
      <c r="G30" s="29">
        <v>1</v>
      </c>
      <c r="H30" s="29">
        <v>2</v>
      </c>
      <c r="I30" s="29"/>
      <c r="J30" s="29"/>
      <c r="K30" s="63"/>
      <c r="L30" s="63"/>
      <c r="M30" s="63"/>
      <c r="N30" s="63"/>
      <c r="O30" s="63">
        <v>1</v>
      </c>
      <c r="P30" s="63">
        <v>2</v>
      </c>
      <c r="Q30" s="63">
        <v>2</v>
      </c>
    </row>
    <row r="31" spans="1:17" ht="20.100000000000001" customHeight="1">
      <c r="A31" s="29" t="s">
        <v>21</v>
      </c>
      <c r="B31" s="117" t="s">
        <v>1620</v>
      </c>
      <c r="C31" s="29">
        <v>2</v>
      </c>
      <c r="D31" s="29">
        <v>2</v>
      </c>
      <c r="E31" s="29">
        <v>2</v>
      </c>
      <c r="F31" s="29">
        <v>3</v>
      </c>
      <c r="G31" s="29">
        <v>1</v>
      </c>
      <c r="H31" s="29">
        <v>2</v>
      </c>
      <c r="I31" s="29"/>
      <c r="J31" s="29"/>
      <c r="K31" s="60"/>
      <c r="L31" s="60"/>
      <c r="M31" s="60"/>
      <c r="N31" s="60"/>
      <c r="O31" s="63">
        <v>1</v>
      </c>
      <c r="P31" s="63">
        <v>2</v>
      </c>
      <c r="Q31" s="63">
        <v>2</v>
      </c>
    </row>
    <row r="32" spans="1:17" s="236" customFormat="1" ht="15.75">
      <c r="A32" s="356" t="s">
        <v>254</v>
      </c>
      <c r="B32" s="356"/>
      <c r="C32" s="223">
        <v>2</v>
      </c>
      <c r="D32" s="223">
        <v>2.16</v>
      </c>
      <c r="E32" s="223">
        <v>2</v>
      </c>
      <c r="F32" s="223">
        <v>2.33</v>
      </c>
      <c r="G32" s="223">
        <v>1.33</v>
      </c>
      <c r="H32" s="223">
        <v>1.83</v>
      </c>
      <c r="I32" s="223"/>
      <c r="J32" s="223"/>
      <c r="K32" s="232"/>
      <c r="L32" s="232"/>
      <c r="M32" s="232"/>
      <c r="N32" s="232"/>
      <c r="O32" s="232">
        <v>1</v>
      </c>
      <c r="P32" s="232">
        <v>2</v>
      </c>
      <c r="Q32" s="232">
        <v>2</v>
      </c>
    </row>
    <row r="33" spans="1:17" ht="15.75">
      <c r="A33" s="29"/>
      <c r="B33" s="49" t="s">
        <v>1621</v>
      </c>
      <c r="C33" s="46"/>
      <c r="D33" s="46"/>
      <c r="E33" s="46"/>
      <c r="F33" s="46"/>
      <c r="G33" s="46"/>
      <c r="H33" s="46"/>
      <c r="I33" s="46"/>
      <c r="J33" s="46"/>
      <c r="K33" s="46"/>
      <c r="L33" s="46"/>
      <c r="M33" s="46"/>
      <c r="N33" s="46"/>
      <c r="O33" s="47"/>
      <c r="P33" s="47"/>
      <c r="Q33" s="47"/>
    </row>
    <row r="34" spans="1:17" ht="30" customHeight="1">
      <c r="A34" s="29" t="s">
        <v>0</v>
      </c>
      <c r="B34" s="158" t="s">
        <v>1622</v>
      </c>
      <c r="C34" s="29">
        <v>3</v>
      </c>
      <c r="D34" s="29">
        <v>2</v>
      </c>
      <c r="E34" s="29">
        <v>3</v>
      </c>
      <c r="F34" s="29">
        <v>2</v>
      </c>
      <c r="G34" s="29">
        <v>2</v>
      </c>
      <c r="H34" s="29"/>
      <c r="I34" s="29"/>
      <c r="J34" s="29"/>
      <c r="K34" s="63"/>
      <c r="L34" s="63"/>
      <c r="M34" s="63">
        <v>1</v>
      </c>
      <c r="N34" s="63"/>
      <c r="O34" s="63">
        <v>2</v>
      </c>
      <c r="P34" s="63">
        <v>2</v>
      </c>
      <c r="Q34" s="63">
        <v>2</v>
      </c>
    </row>
    <row r="35" spans="1:17" ht="18.75" customHeight="1">
      <c r="A35" s="29" t="s">
        <v>1</v>
      </c>
      <c r="B35" s="158" t="s">
        <v>1623</v>
      </c>
      <c r="C35" s="29">
        <v>3</v>
      </c>
      <c r="D35" s="29">
        <v>2</v>
      </c>
      <c r="E35" s="29">
        <v>3</v>
      </c>
      <c r="F35" s="29">
        <v>2</v>
      </c>
      <c r="G35" s="29">
        <v>1</v>
      </c>
      <c r="H35" s="29"/>
      <c r="I35" s="29"/>
      <c r="J35" s="29"/>
      <c r="K35" s="63"/>
      <c r="L35" s="63"/>
      <c r="M35" s="63">
        <v>1</v>
      </c>
      <c r="N35" s="63"/>
      <c r="O35" s="63">
        <v>2</v>
      </c>
      <c r="P35" s="63">
        <v>2</v>
      </c>
      <c r="Q35" s="63">
        <v>2</v>
      </c>
    </row>
    <row r="36" spans="1:17" ht="32.25" customHeight="1">
      <c r="A36" s="29" t="s">
        <v>2</v>
      </c>
      <c r="B36" s="158" t="s">
        <v>1624</v>
      </c>
      <c r="C36" s="29">
        <v>3</v>
      </c>
      <c r="D36" s="29">
        <v>2</v>
      </c>
      <c r="E36" s="29">
        <v>3</v>
      </c>
      <c r="F36" s="29">
        <v>2</v>
      </c>
      <c r="G36" s="29">
        <v>1</v>
      </c>
      <c r="H36" s="29"/>
      <c r="I36" s="29"/>
      <c r="J36" s="29"/>
      <c r="K36" s="63"/>
      <c r="L36" s="63"/>
      <c r="M36" s="63">
        <v>1</v>
      </c>
      <c r="N36" s="63"/>
      <c r="O36" s="63">
        <v>2</v>
      </c>
      <c r="P36" s="63">
        <v>2</v>
      </c>
      <c r="Q36" s="63">
        <v>2</v>
      </c>
    </row>
    <row r="37" spans="1:17" ht="32.25" customHeight="1">
      <c r="A37" s="29" t="s">
        <v>3</v>
      </c>
      <c r="B37" s="158" t="s">
        <v>1625</v>
      </c>
      <c r="C37" s="29">
        <v>3</v>
      </c>
      <c r="D37" s="29">
        <v>2</v>
      </c>
      <c r="E37" s="29">
        <v>2</v>
      </c>
      <c r="F37" s="29">
        <v>2</v>
      </c>
      <c r="G37" s="29">
        <v>2</v>
      </c>
      <c r="H37" s="29"/>
      <c r="I37" s="29"/>
      <c r="J37" s="29"/>
      <c r="K37" s="63"/>
      <c r="L37" s="63"/>
      <c r="M37" s="63">
        <v>1</v>
      </c>
      <c r="N37" s="63"/>
      <c r="O37" s="63">
        <v>2</v>
      </c>
      <c r="P37" s="63">
        <v>2</v>
      </c>
      <c r="Q37" s="63">
        <v>2</v>
      </c>
    </row>
    <row r="38" spans="1:17" ht="18.75" customHeight="1">
      <c r="A38" s="29" t="s">
        <v>4</v>
      </c>
      <c r="B38" s="158" t="s">
        <v>1626</v>
      </c>
      <c r="C38" s="29">
        <v>3</v>
      </c>
      <c r="D38" s="29">
        <v>2</v>
      </c>
      <c r="E38" s="29">
        <v>2</v>
      </c>
      <c r="F38" s="29">
        <v>2</v>
      </c>
      <c r="G38" s="29">
        <v>2</v>
      </c>
      <c r="H38" s="29"/>
      <c r="I38" s="29"/>
      <c r="J38" s="29"/>
      <c r="K38" s="63"/>
      <c r="L38" s="63"/>
      <c r="M38" s="63">
        <v>1</v>
      </c>
      <c r="N38" s="63"/>
      <c r="O38" s="63">
        <v>2</v>
      </c>
      <c r="P38" s="63">
        <v>2</v>
      </c>
      <c r="Q38" s="63">
        <v>2</v>
      </c>
    </row>
    <row r="39" spans="1:17" s="233" customFormat="1" ht="15.75">
      <c r="A39" s="342" t="s">
        <v>254</v>
      </c>
      <c r="B39" s="343"/>
      <c r="C39" s="223">
        <f>AVERAGE(C34:C38)</f>
        <v>3</v>
      </c>
      <c r="D39" s="223">
        <f>AVERAGE(D34:D38)</f>
        <v>2</v>
      </c>
      <c r="E39" s="223">
        <f>AVERAGE(E34:E38)</f>
        <v>2.6</v>
      </c>
      <c r="F39" s="223">
        <v>2</v>
      </c>
      <c r="G39" s="223">
        <v>2</v>
      </c>
      <c r="H39" s="223"/>
      <c r="I39" s="223"/>
      <c r="J39" s="223"/>
      <c r="K39" s="232"/>
      <c r="L39" s="232"/>
      <c r="M39" s="232">
        <v>1</v>
      </c>
      <c r="N39" s="232"/>
      <c r="O39" s="232">
        <v>2</v>
      </c>
      <c r="P39" s="232">
        <v>2</v>
      </c>
      <c r="Q39" s="232">
        <v>2</v>
      </c>
    </row>
    <row r="40" spans="1:17" ht="15.75">
      <c r="A40" s="29"/>
      <c r="B40" s="118" t="s">
        <v>1627</v>
      </c>
      <c r="C40" s="63"/>
      <c r="D40" s="29"/>
      <c r="E40" s="29"/>
      <c r="F40" s="29"/>
      <c r="G40" s="29"/>
      <c r="H40" s="29"/>
      <c r="I40" s="29"/>
      <c r="J40" s="29"/>
      <c r="K40" s="60"/>
      <c r="L40" s="60"/>
      <c r="M40" s="60"/>
      <c r="N40" s="60"/>
      <c r="O40" s="60"/>
      <c r="P40" s="60"/>
      <c r="Q40" s="60"/>
    </row>
    <row r="41" spans="1:17" ht="20.100000000000001" customHeight="1">
      <c r="A41" s="29" t="s">
        <v>0</v>
      </c>
      <c r="B41" s="117" t="s">
        <v>1628</v>
      </c>
      <c r="C41" s="29">
        <v>2</v>
      </c>
      <c r="D41" s="29">
        <v>2</v>
      </c>
      <c r="E41" s="29">
        <v>2</v>
      </c>
      <c r="F41" s="29">
        <v>2</v>
      </c>
      <c r="G41" s="29">
        <v>1</v>
      </c>
      <c r="H41" s="29">
        <v>2</v>
      </c>
      <c r="I41" s="29"/>
      <c r="J41" s="29"/>
      <c r="K41" s="63"/>
      <c r="L41" s="63"/>
      <c r="M41" s="63"/>
      <c r="N41" s="63"/>
      <c r="O41" s="63">
        <v>1</v>
      </c>
      <c r="P41" s="63">
        <v>2</v>
      </c>
      <c r="Q41" s="60">
        <v>2</v>
      </c>
    </row>
    <row r="42" spans="1:17" ht="20.100000000000001" customHeight="1">
      <c r="A42" s="29" t="s">
        <v>1</v>
      </c>
      <c r="B42" s="117" t="s">
        <v>1629</v>
      </c>
      <c r="C42" s="29">
        <v>2</v>
      </c>
      <c r="D42" s="29">
        <v>3</v>
      </c>
      <c r="E42" s="29">
        <v>1</v>
      </c>
      <c r="F42" s="29">
        <v>2</v>
      </c>
      <c r="G42" s="29">
        <v>2</v>
      </c>
      <c r="H42" s="29">
        <v>2</v>
      </c>
      <c r="I42" s="29"/>
      <c r="J42" s="29"/>
      <c r="K42" s="63"/>
      <c r="L42" s="63"/>
      <c r="M42" s="63"/>
      <c r="N42" s="63"/>
      <c r="O42" s="63">
        <v>1</v>
      </c>
      <c r="P42" s="63">
        <v>2</v>
      </c>
      <c r="Q42" s="60">
        <v>2</v>
      </c>
    </row>
    <row r="43" spans="1:17" ht="20.100000000000001" customHeight="1">
      <c r="A43" s="29" t="s">
        <v>2</v>
      </c>
      <c r="B43" s="3" t="s">
        <v>1630</v>
      </c>
      <c r="C43" s="29">
        <v>2</v>
      </c>
      <c r="D43" s="29">
        <v>2</v>
      </c>
      <c r="E43" s="29">
        <v>2</v>
      </c>
      <c r="F43" s="29">
        <v>2</v>
      </c>
      <c r="G43" s="29">
        <v>2</v>
      </c>
      <c r="H43" s="29">
        <v>1</v>
      </c>
      <c r="I43" s="29"/>
      <c r="J43" s="29"/>
      <c r="K43" s="63"/>
      <c r="L43" s="63"/>
      <c r="M43" s="63"/>
      <c r="N43" s="63"/>
      <c r="O43" s="63">
        <v>1</v>
      </c>
      <c r="P43" s="63">
        <v>2</v>
      </c>
      <c r="Q43" s="60">
        <v>2</v>
      </c>
    </row>
    <row r="44" spans="1:17" ht="20.100000000000001" customHeight="1">
      <c r="A44" s="29" t="s">
        <v>3</v>
      </c>
      <c r="B44" s="117" t="s">
        <v>1631</v>
      </c>
      <c r="C44" s="29">
        <v>2</v>
      </c>
      <c r="D44" s="29">
        <v>2</v>
      </c>
      <c r="E44" s="29">
        <v>3</v>
      </c>
      <c r="F44" s="29">
        <v>2</v>
      </c>
      <c r="G44" s="29">
        <v>1</v>
      </c>
      <c r="H44" s="29">
        <v>2</v>
      </c>
      <c r="I44" s="29"/>
      <c r="J44" s="29"/>
      <c r="K44" s="63"/>
      <c r="L44" s="63"/>
      <c r="M44" s="63"/>
      <c r="N44" s="63"/>
      <c r="O44" s="63">
        <v>1</v>
      </c>
      <c r="P44" s="63">
        <v>2</v>
      </c>
      <c r="Q44" s="60">
        <v>2</v>
      </c>
    </row>
    <row r="45" spans="1:17" ht="20.100000000000001" customHeight="1">
      <c r="A45" s="29" t="s">
        <v>4</v>
      </c>
      <c r="B45" s="117" t="s">
        <v>1632</v>
      </c>
      <c r="C45" s="29">
        <v>2</v>
      </c>
      <c r="D45" s="29">
        <v>2</v>
      </c>
      <c r="E45" s="29">
        <v>2</v>
      </c>
      <c r="F45" s="29">
        <v>3</v>
      </c>
      <c r="G45" s="29">
        <v>1</v>
      </c>
      <c r="H45" s="29">
        <v>2</v>
      </c>
      <c r="I45" s="29"/>
      <c r="J45" s="29"/>
      <c r="K45" s="63"/>
      <c r="L45" s="63"/>
      <c r="M45" s="63"/>
      <c r="N45" s="63"/>
      <c r="O45" s="63">
        <v>1</v>
      </c>
      <c r="P45" s="63">
        <v>2</v>
      </c>
      <c r="Q45" s="63">
        <v>2</v>
      </c>
    </row>
    <row r="46" spans="1:17" ht="20.100000000000001" customHeight="1">
      <c r="A46" s="29" t="s">
        <v>21</v>
      </c>
      <c r="B46" s="117" t="s">
        <v>1633</v>
      </c>
      <c r="C46" s="29">
        <v>2</v>
      </c>
      <c r="D46" s="29">
        <v>2</v>
      </c>
      <c r="E46" s="29">
        <v>2</v>
      </c>
      <c r="F46" s="29">
        <v>3</v>
      </c>
      <c r="G46" s="29">
        <v>1</v>
      </c>
      <c r="H46" s="29">
        <v>2</v>
      </c>
      <c r="I46" s="29"/>
      <c r="J46" s="29"/>
      <c r="K46" s="60"/>
      <c r="L46" s="60"/>
      <c r="M46" s="60"/>
      <c r="N46" s="60"/>
      <c r="O46" s="63">
        <v>1</v>
      </c>
      <c r="P46" s="63">
        <v>2</v>
      </c>
      <c r="Q46" s="63">
        <v>2</v>
      </c>
    </row>
    <row r="47" spans="1:17" s="233" customFormat="1" ht="20.100000000000001" customHeight="1">
      <c r="A47" s="342" t="s">
        <v>254</v>
      </c>
      <c r="B47" s="343"/>
      <c r="C47" s="223">
        <v>2</v>
      </c>
      <c r="D47" s="223">
        <v>2.16</v>
      </c>
      <c r="E47" s="223">
        <v>2</v>
      </c>
      <c r="F47" s="223">
        <v>2.33</v>
      </c>
      <c r="G47" s="223">
        <v>1.33</v>
      </c>
      <c r="H47" s="223">
        <v>1.83</v>
      </c>
      <c r="I47" s="223"/>
      <c r="J47" s="223"/>
      <c r="K47" s="127"/>
      <c r="L47" s="127"/>
      <c r="M47" s="127"/>
      <c r="N47" s="127"/>
      <c r="O47" s="127">
        <v>1</v>
      </c>
      <c r="P47" s="127">
        <v>2</v>
      </c>
      <c r="Q47" s="127">
        <v>2</v>
      </c>
    </row>
    <row r="48" spans="1:17" ht="20.100000000000001" customHeight="1">
      <c r="A48" s="29"/>
      <c r="B48" s="118" t="s">
        <v>1634</v>
      </c>
      <c r="C48" s="63"/>
      <c r="D48" s="29"/>
      <c r="E48" s="29"/>
      <c r="F48" s="29"/>
      <c r="G48" s="29"/>
      <c r="H48" s="29"/>
      <c r="I48" s="29"/>
      <c r="J48" s="29"/>
      <c r="K48" s="60"/>
      <c r="L48" s="60"/>
      <c r="M48" s="60"/>
      <c r="N48" s="60"/>
      <c r="O48" s="60"/>
      <c r="P48" s="60"/>
      <c r="Q48" s="60"/>
    </row>
    <row r="49" spans="1:17" ht="20.100000000000001" customHeight="1">
      <c r="A49" s="29" t="s">
        <v>0</v>
      </c>
      <c r="B49" s="84" t="s">
        <v>1635</v>
      </c>
      <c r="C49" s="29">
        <v>2</v>
      </c>
      <c r="D49" s="29">
        <v>2</v>
      </c>
      <c r="E49" s="29">
        <v>2</v>
      </c>
      <c r="F49" s="29">
        <v>2</v>
      </c>
      <c r="G49" s="29">
        <v>1</v>
      </c>
      <c r="H49" s="29">
        <v>2</v>
      </c>
      <c r="I49" s="29"/>
      <c r="J49" s="29"/>
      <c r="K49" s="63"/>
      <c r="L49" s="63"/>
      <c r="M49" s="63"/>
      <c r="N49" s="63"/>
      <c r="O49" s="63">
        <v>1</v>
      </c>
      <c r="P49" s="63">
        <v>2</v>
      </c>
      <c r="Q49" s="60">
        <v>2</v>
      </c>
    </row>
    <row r="50" spans="1:17" ht="20.100000000000001" customHeight="1">
      <c r="A50" s="29" t="s">
        <v>1</v>
      </c>
      <c r="B50" s="84" t="s">
        <v>1636</v>
      </c>
      <c r="C50" s="29">
        <v>2</v>
      </c>
      <c r="D50" s="29">
        <v>3</v>
      </c>
      <c r="E50" s="29">
        <v>1</v>
      </c>
      <c r="F50" s="29">
        <v>2</v>
      </c>
      <c r="G50" s="29">
        <v>2</v>
      </c>
      <c r="H50" s="29">
        <v>2</v>
      </c>
      <c r="I50" s="29"/>
      <c r="J50" s="29"/>
      <c r="K50" s="63"/>
      <c r="L50" s="63"/>
      <c r="M50" s="63"/>
      <c r="N50" s="63"/>
      <c r="O50" s="63">
        <v>1</v>
      </c>
      <c r="P50" s="63">
        <v>2</v>
      </c>
      <c r="Q50" s="60">
        <v>2</v>
      </c>
    </row>
    <row r="51" spans="1:17" ht="20.100000000000001" customHeight="1">
      <c r="A51" s="29" t="s">
        <v>2</v>
      </c>
      <c r="B51" s="84" t="s">
        <v>1637</v>
      </c>
      <c r="C51" s="29">
        <v>2</v>
      </c>
      <c r="D51" s="29">
        <v>2</v>
      </c>
      <c r="E51" s="29">
        <v>2</v>
      </c>
      <c r="F51" s="29">
        <v>2</v>
      </c>
      <c r="G51" s="29">
        <v>2</v>
      </c>
      <c r="H51" s="29">
        <v>1</v>
      </c>
      <c r="I51" s="29"/>
      <c r="J51" s="29"/>
      <c r="K51" s="63"/>
      <c r="L51" s="63"/>
      <c r="M51" s="63"/>
      <c r="N51" s="63"/>
      <c r="O51" s="63">
        <v>1</v>
      </c>
      <c r="P51" s="63">
        <v>2</v>
      </c>
      <c r="Q51" s="60">
        <v>2</v>
      </c>
    </row>
    <row r="52" spans="1:17" ht="20.100000000000001" customHeight="1">
      <c r="A52" s="29" t="s">
        <v>3</v>
      </c>
      <c r="B52" s="84" t="s">
        <v>1638</v>
      </c>
      <c r="C52" s="29">
        <v>2</v>
      </c>
      <c r="D52" s="29">
        <v>2</v>
      </c>
      <c r="E52" s="29">
        <v>3</v>
      </c>
      <c r="F52" s="29">
        <v>2</v>
      </c>
      <c r="G52" s="29">
        <v>1</v>
      </c>
      <c r="H52" s="29">
        <v>2</v>
      </c>
      <c r="I52" s="29"/>
      <c r="J52" s="29"/>
      <c r="K52" s="63"/>
      <c r="L52" s="63"/>
      <c r="M52" s="63"/>
      <c r="N52" s="63"/>
      <c r="O52" s="63">
        <v>1</v>
      </c>
      <c r="P52" s="63">
        <v>2</v>
      </c>
      <c r="Q52" s="60">
        <v>2</v>
      </c>
    </row>
    <row r="53" spans="1:17" ht="20.100000000000001" customHeight="1">
      <c r="A53" s="29" t="s">
        <v>4</v>
      </c>
      <c r="B53" s="84" t="s">
        <v>1632</v>
      </c>
      <c r="C53" s="29">
        <v>2</v>
      </c>
      <c r="D53" s="29">
        <v>2</v>
      </c>
      <c r="E53" s="29">
        <v>2</v>
      </c>
      <c r="F53" s="29">
        <v>3</v>
      </c>
      <c r="G53" s="29">
        <v>1</v>
      </c>
      <c r="H53" s="29">
        <v>2</v>
      </c>
      <c r="I53" s="29"/>
      <c r="J53" s="29"/>
      <c r="K53" s="63"/>
      <c r="L53" s="63"/>
      <c r="M53" s="63"/>
      <c r="N53" s="63"/>
      <c r="O53" s="63">
        <v>1</v>
      </c>
      <c r="P53" s="63">
        <v>2</v>
      </c>
      <c r="Q53" s="63">
        <v>2</v>
      </c>
    </row>
    <row r="54" spans="1:17" ht="20.100000000000001" customHeight="1">
      <c r="A54" s="29" t="s">
        <v>21</v>
      </c>
      <c r="B54" s="116" t="s">
        <v>1639</v>
      </c>
      <c r="C54" s="29">
        <v>2</v>
      </c>
      <c r="D54" s="29">
        <v>2</v>
      </c>
      <c r="E54" s="29">
        <v>2</v>
      </c>
      <c r="F54" s="29">
        <v>3</v>
      </c>
      <c r="G54" s="29">
        <v>1</v>
      </c>
      <c r="H54" s="29">
        <v>2</v>
      </c>
      <c r="I54" s="29"/>
      <c r="J54" s="29"/>
      <c r="K54" s="60"/>
      <c r="L54" s="60"/>
      <c r="M54" s="60"/>
      <c r="N54" s="60"/>
      <c r="O54" s="63">
        <v>1</v>
      </c>
      <c r="P54" s="63">
        <v>2</v>
      </c>
      <c r="Q54" s="63">
        <v>2</v>
      </c>
    </row>
    <row r="55" spans="1:17" s="51" customFormat="1" ht="20.100000000000001" customHeight="1">
      <c r="A55" s="345" t="s">
        <v>254</v>
      </c>
      <c r="B55" s="346"/>
      <c r="C55" s="46">
        <v>2</v>
      </c>
      <c r="D55" s="46">
        <v>2.16</v>
      </c>
      <c r="E55" s="46">
        <v>2</v>
      </c>
      <c r="F55" s="46">
        <v>2.33</v>
      </c>
      <c r="G55" s="46">
        <v>1.33</v>
      </c>
      <c r="H55" s="46">
        <v>1.83</v>
      </c>
      <c r="I55" s="46"/>
      <c r="J55" s="46"/>
      <c r="K55" s="52"/>
      <c r="L55" s="52"/>
      <c r="M55" s="52"/>
      <c r="N55" s="52"/>
      <c r="O55" s="52">
        <v>1</v>
      </c>
      <c r="P55" s="52">
        <v>2</v>
      </c>
      <c r="Q55" s="52">
        <v>2</v>
      </c>
    </row>
    <row r="56" spans="1:17" ht="15.75">
      <c r="A56" s="29"/>
      <c r="B56" s="49" t="s">
        <v>1640</v>
      </c>
      <c r="C56" s="63"/>
      <c r="D56" s="29"/>
      <c r="E56" s="29"/>
      <c r="F56" s="29"/>
      <c r="G56" s="29"/>
      <c r="H56" s="29"/>
      <c r="I56" s="29"/>
      <c r="J56" s="29"/>
      <c r="K56" s="60"/>
      <c r="L56" s="60"/>
      <c r="M56" s="60"/>
      <c r="N56" s="60"/>
      <c r="O56" s="60"/>
      <c r="P56" s="60"/>
      <c r="Q56" s="60"/>
    </row>
    <row r="57" spans="1:17" ht="20.100000000000001" customHeight="1">
      <c r="A57" s="29" t="s">
        <v>0</v>
      </c>
      <c r="B57" s="3" t="s">
        <v>1641</v>
      </c>
      <c r="C57" s="29">
        <v>2</v>
      </c>
      <c r="D57" s="29">
        <v>2</v>
      </c>
      <c r="E57" s="29">
        <v>2</v>
      </c>
      <c r="F57" s="29">
        <v>2</v>
      </c>
      <c r="G57" s="29">
        <v>1</v>
      </c>
      <c r="H57" s="29">
        <v>2</v>
      </c>
      <c r="I57" s="29"/>
      <c r="J57" s="29"/>
      <c r="K57" s="63"/>
      <c r="L57" s="63"/>
      <c r="M57" s="63"/>
      <c r="N57" s="63"/>
      <c r="O57" s="63">
        <v>1</v>
      </c>
      <c r="P57" s="63">
        <v>2</v>
      </c>
      <c r="Q57" s="60">
        <v>2</v>
      </c>
    </row>
    <row r="58" spans="1:17" ht="20.100000000000001" customHeight="1">
      <c r="A58" s="29" t="s">
        <v>1</v>
      </c>
      <c r="B58" s="117" t="s">
        <v>1642</v>
      </c>
      <c r="C58" s="29">
        <v>2</v>
      </c>
      <c r="D58" s="29">
        <v>3</v>
      </c>
      <c r="E58" s="29">
        <v>1</v>
      </c>
      <c r="F58" s="29">
        <v>2</v>
      </c>
      <c r="G58" s="29">
        <v>2</v>
      </c>
      <c r="H58" s="29">
        <v>2</v>
      </c>
      <c r="I58" s="29"/>
      <c r="J58" s="29"/>
      <c r="K58" s="63"/>
      <c r="L58" s="63"/>
      <c r="M58" s="63"/>
      <c r="N58" s="63"/>
      <c r="O58" s="63">
        <v>1</v>
      </c>
      <c r="P58" s="63">
        <v>2</v>
      </c>
      <c r="Q58" s="60">
        <v>2</v>
      </c>
    </row>
    <row r="59" spans="1:17" ht="20.100000000000001" customHeight="1">
      <c r="A59" s="29" t="s">
        <v>2</v>
      </c>
      <c r="B59" s="117" t="s">
        <v>1643</v>
      </c>
      <c r="C59" s="29">
        <v>2</v>
      </c>
      <c r="D59" s="29">
        <v>2</v>
      </c>
      <c r="E59" s="29">
        <v>2</v>
      </c>
      <c r="F59" s="29">
        <v>2</v>
      </c>
      <c r="G59" s="29">
        <v>2</v>
      </c>
      <c r="H59" s="29">
        <v>1</v>
      </c>
      <c r="I59" s="29"/>
      <c r="J59" s="29"/>
      <c r="K59" s="63"/>
      <c r="L59" s="63"/>
      <c r="M59" s="63"/>
      <c r="N59" s="63"/>
      <c r="O59" s="63">
        <v>1</v>
      </c>
      <c r="P59" s="63">
        <v>2</v>
      </c>
      <c r="Q59" s="60">
        <v>2</v>
      </c>
    </row>
    <row r="60" spans="1:17" ht="20.100000000000001" customHeight="1">
      <c r="A60" s="29" t="s">
        <v>3</v>
      </c>
      <c r="B60" s="117" t="s">
        <v>1644</v>
      </c>
      <c r="C60" s="29">
        <v>2</v>
      </c>
      <c r="D60" s="29">
        <v>2</v>
      </c>
      <c r="E60" s="29">
        <v>3</v>
      </c>
      <c r="F60" s="29">
        <v>2</v>
      </c>
      <c r="G60" s="29">
        <v>1</v>
      </c>
      <c r="H60" s="29">
        <v>2</v>
      </c>
      <c r="I60" s="29"/>
      <c r="J60" s="29"/>
      <c r="K60" s="63"/>
      <c r="L60" s="63"/>
      <c r="M60" s="63"/>
      <c r="N60" s="63"/>
      <c r="O60" s="63">
        <v>1</v>
      </c>
      <c r="P60" s="63">
        <v>2</v>
      </c>
      <c r="Q60" s="60">
        <v>2</v>
      </c>
    </row>
    <row r="61" spans="1:17" ht="20.100000000000001" customHeight="1">
      <c r="A61" s="29" t="s">
        <v>4</v>
      </c>
      <c r="B61" s="117" t="s">
        <v>1645</v>
      </c>
      <c r="C61" s="29">
        <v>2</v>
      </c>
      <c r="D61" s="29">
        <v>2</v>
      </c>
      <c r="E61" s="29">
        <v>2</v>
      </c>
      <c r="F61" s="29">
        <v>3</v>
      </c>
      <c r="G61" s="29">
        <v>1</v>
      </c>
      <c r="H61" s="29">
        <v>2</v>
      </c>
      <c r="I61" s="29"/>
      <c r="J61" s="29"/>
      <c r="K61" s="63"/>
      <c r="L61" s="63"/>
      <c r="M61" s="63"/>
      <c r="N61" s="63"/>
      <c r="O61" s="63">
        <v>1</v>
      </c>
      <c r="P61" s="63">
        <v>2</v>
      </c>
      <c r="Q61" s="63">
        <v>2</v>
      </c>
    </row>
    <row r="62" spans="1:17" s="51" customFormat="1" ht="20.100000000000001" customHeight="1">
      <c r="A62" s="345" t="s">
        <v>254</v>
      </c>
      <c r="B62" s="346"/>
      <c r="C62" s="46">
        <v>2</v>
      </c>
      <c r="D62" s="46">
        <v>2.2000000000000002</v>
      </c>
      <c r="E62" s="46">
        <v>2</v>
      </c>
      <c r="F62" s="46">
        <v>2.2000000000000002</v>
      </c>
      <c r="G62" s="46">
        <v>1.4</v>
      </c>
      <c r="H62" s="46">
        <v>1.8</v>
      </c>
      <c r="I62" s="46"/>
      <c r="J62" s="46"/>
      <c r="K62" s="52"/>
      <c r="L62" s="52"/>
      <c r="M62" s="52"/>
      <c r="N62" s="52"/>
      <c r="O62" s="52">
        <v>1</v>
      </c>
      <c r="P62" s="52">
        <v>2</v>
      </c>
      <c r="Q62" s="52">
        <v>2</v>
      </c>
    </row>
    <row r="63" spans="1:17" ht="20.100000000000001" customHeight="1">
      <c r="A63" s="224"/>
      <c r="B63" s="118" t="s">
        <v>1646</v>
      </c>
      <c r="C63" s="63"/>
      <c r="D63" s="29"/>
      <c r="E63" s="29"/>
      <c r="F63" s="29"/>
      <c r="G63" s="29"/>
      <c r="H63" s="29"/>
      <c r="I63" s="29"/>
      <c r="J63" s="29"/>
      <c r="K63" s="60"/>
      <c r="L63" s="60"/>
      <c r="M63" s="60"/>
      <c r="N63" s="60"/>
      <c r="O63" s="60"/>
      <c r="P63" s="60"/>
      <c r="Q63" s="60"/>
    </row>
    <row r="64" spans="1:17" ht="20.100000000000001" customHeight="1">
      <c r="A64" s="29" t="s">
        <v>0</v>
      </c>
      <c r="B64" s="237" t="s">
        <v>1647</v>
      </c>
      <c r="C64" s="29">
        <v>2</v>
      </c>
      <c r="D64" s="29">
        <v>2</v>
      </c>
      <c r="E64" s="29">
        <v>2</v>
      </c>
      <c r="F64" s="29">
        <v>2</v>
      </c>
      <c r="G64" s="29">
        <v>1</v>
      </c>
      <c r="H64" s="29">
        <v>2</v>
      </c>
      <c r="I64" s="29"/>
      <c r="J64" s="29"/>
      <c r="K64" s="63"/>
      <c r="L64" s="63"/>
      <c r="M64" s="63"/>
      <c r="N64" s="63"/>
      <c r="O64" s="63">
        <v>1</v>
      </c>
      <c r="P64" s="63">
        <v>2</v>
      </c>
      <c r="Q64" s="60">
        <v>2</v>
      </c>
    </row>
    <row r="65" spans="1:17" ht="20.100000000000001" customHeight="1">
      <c r="A65" s="29" t="s">
        <v>1</v>
      </c>
      <c r="B65" s="237" t="s">
        <v>1648</v>
      </c>
      <c r="C65" s="29">
        <v>2</v>
      </c>
      <c r="D65" s="29">
        <v>3</v>
      </c>
      <c r="E65" s="29">
        <v>1</v>
      </c>
      <c r="F65" s="29">
        <v>2</v>
      </c>
      <c r="G65" s="29">
        <v>2</v>
      </c>
      <c r="H65" s="29">
        <v>2</v>
      </c>
      <c r="I65" s="29"/>
      <c r="J65" s="29"/>
      <c r="K65" s="63"/>
      <c r="L65" s="63"/>
      <c r="M65" s="63"/>
      <c r="N65" s="63"/>
      <c r="O65" s="63">
        <v>1</v>
      </c>
      <c r="P65" s="63">
        <v>2</v>
      </c>
      <c r="Q65" s="60">
        <v>2</v>
      </c>
    </row>
    <row r="66" spans="1:17" ht="20.100000000000001" customHeight="1">
      <c r="A66" s="29" t="s">
        <v>2</v>
      </c>
      <c r="B66" s="117" t="s">
        <v>1649</v>
      </c>
      <c r="C66" s="29">
        <v>2</v>
      </c>
      <c r="D66" s="29">
        <v>2</v>
      </c>
      <c r="E66" s="29">
        <v>2</v>
      </c>
      <c r="F66" s="29">
        <v>2</v>
      </c>
      <c r="G66" s="29">
        <v>2</v>
      </c>
      <c r="H66" s="29">
        <v>1</v>
      </c>
      <c r="I66" s="29"/>
      <c r="J66" s="29"/>
      <c r="K66" s="63"/>
      <c r="L66" s="63"/>
      <c r="M66" s="63"/>
      <c r="N66" s="63"/>
      <c r="O66" s="63">
        <v>1</v>
      </c>
      <c r="P66" s="63">
        <v>2</v>
      </c>
      <c r="Q66" s="60">
        <v>2</v>
      </c>
    </row>
    <row r="67" spans="1:17" ht="20.100000000000001" customHeight="1">
      <c r="A67" s="29" t="s">
        <v>3</v>
      </c>
      <c r="B67" s="117" t="s">
        <v>1650</v>
      </c>
      <c r="C67" s="29">
        <v>2</v>
      </c>
      <c r="D67" s="29">
        <v>2</v>
      </c>
      <c r="E67" s="29">
        <v>3</v>
      </c>
      <c r="F67" s="29">
        <v>2</v>
      </c>
      <c r="G67" s="29">
        <v>1</v>
      </c>
      <c r="H67" s="29">
        <v>2</v>
      </c>
      <c r="I67" s="29"/>
      <c r="J67" s="29"/>
      <c r="K67" s="63"/>
      <c r="L67" s="63"/>
      <c r="M67" s="63"/>
      <c r="N67" s="63"/>
      <c r="O67" s="63">
        <v>1</v>
      </c>
      <c r="P67" s="63">
        <v>2</v>
      </c>
      <c r="Q67" s="60">
        <v>2</v>
      </c>
    </row>
    <row r="68" spans="1:17" s="51" customFormat="1" ht="20.100000000000001" customHeight="1">
      <c r="A68" s="345" t="s">
        <v>254</v>
      </c>
      <c r="B68" s="346"/>
      <c r="C68" s="46">
        <v>2</v>
      </c>
      <c r="D68" s="46">
        <v>2.25</v>
      </c>
      <c r="E68" s="46">
        <v>2</v>
      </c>
      <c r="F68" s="46">
        <v>2</v>
      </c>
      <c r="G68" s="46">
        <v>1.5</v>
      </c>
      <c r="H68" s="46">
        <v>1.75</v>
      </c>
      <c r="I68" s="46"/>
      <c r="J68" s="46"/>
      <c r="K68" s="52"/>
      <c r="L68" s="52"/>
      <c r="M68" s="52"/>
      <c r="N68" s="52"/>
      <c r="O68" s="52">
        <v>1</v>
      </c>
      <c r="P68" s="52">
        <v>2</v>
      </c>
      <c r="Q68" s="52">
        <v>2</v>
      </c>
    </row>
    <row r="69" spans="1:17" ht="15.75">
      <c r="A69" s="29"/>
      <c r="B69" s="46" t="s">
        <v>1651</v>
      </c>
      <c r="C69" s="46"/>
      <c r="D69" s="46"/>
      <c r="E69" s="46"/>
      <c r="F69" s="46"/>
      <c r="G69" s="46"/>
      <c r="H69" s="46"/>
      <c r="I69" s="46"/>
      <c r="J69" s="46"/>
      <c r="K69" s="46"/>
      <c r="L69" s="46"/>
      <c r="M69" s="46"/>
      <c r="N69" s="46"/>
      <c r="O69" s="47"/>
      <c r="P69" s="47"/>
      <c r="Q69" s="47"/>
    </row>
    <row r="70" spans="1:17" ht="15.75">
      <c r="A70" s="29" t="s">
        <v>0</v>
      </c>
      <c r="B70" s="21" t="s">
        <v>1652</v>
      </c>
      <c r="C70" s="29">
        <v>2</v>
      </c>
      <c r="D70" s="29">
        <v>2</v>
      </c>
      <c r="E70" s="29">
        <v>2</v>
      </c>
      <c r="F70" s="29">
        <v>2</v>
      </c>
      <c r="G70" s="29">
        <v>1</v>
      </c>
      <c r="H70" s="29">
        <v>2</v>
      </c>
      <c r="I70" s="29"/>
      <c r="J70" s="29"/>
      <c r="K70" s="63"/>
      <c r="L70" s="63"/>
      <c r="M70" s="63"/>
      <c r="N70" s="63"/>
      <c r="O70" s="63">
        <v>1</v>
      </c>
      <c r="P70" s="63">
        <v>2</v>
      </c>
      <c r="Q70" s="60">
        <v>2</v>
      </c>
    </row>
    <row r="71" spans="1:17" ht="31.5">
      <c r="A71" s="29" t="s">
        <v>1</v>
      </c>
      <c r="B71" s="21" t="s">
        <v>1653</v>
      </c>
      <c r="C71" s="29">
        <v>2</v>
      </c>
      <c r="D71" s="29">
        <v>3</v>
      </c>
      <c r="E71" s="29">
        <v>1</v>
      </c>
      <c r="F71" s="29">
        <v>2</v>
      </c>
      <c r="G71" s="29">
        <v>2</v>
      </c>
      <c r="H71" s="29">
        <v>2</v>
      </c>
      <c r="I71" s="29"/>
      <c r="J71" s="29"/>
      <c r="K71" s="63"/>
      <c r="L71" s="63"/>
      <c r="M71" s="63"/>
      <c r="N71" s="63"/>
      <c r="O71" s="63">
        <v>1</v>
      </c>
      <c r="P71" s="63">
        <v>2</v>
      </c>
      <c r="Q71" s="60">
        <v>2</v>
      </c>
    </row>
    <row r="72" spans="1:17" ht="20.100000000000001" customHeight="1">
      <c r="A72" s="29" t="s">
        <v>2</v>
      </c>
      <c r="B72" s="21" t="s">
        <v>1654</v>
      </c>
      <c r="C72" s="29">
        <v>2</v>
      </c>
      <c r="D72" s="29">
        <v>2</v>
      </c>
      <c r="E72" s="29">
        <v>2</v>
      </c>
      <c r="F72" s="29">
        <v>2</v>
      </c>
      <c r="G72" s="29">
        <v>2</v>
      </c>
      <c r="H72" s="29">
        <v>1</v>
      </c>
      <c r="I72" s="29"/>
      <c r="J72" s="29"/>
      <c r="K72" s="63"/>
      <c r="L72" s="63"/>
      <c r="M72" s="63"/>
      <c r="N72" s="63"/>
      <c r="O72" s="63">
        <v>1</v>
      </c>
      <c r="P72" s="63">
        <v>2</v>
      </c>
      <c r="Q72" s="60">
        <v>2</v>
      </c>
    </row>
    <row r="73" spans="1:17" ht="20.100000000000001" customHeight="1">
      <c r="A73" s="29" t="s">
        <v>3</v>
      </c>
      <c r="B73" s="117" t="s">
        <v>1655</v>
      </c>
      <c r="C73" s="29">
        <v>2</v>
      </c>
      <c r="D73" s="29">
        <v>2</v>
      </c>
      <c r="E73" s="29">
        <v>3</v>
      </c>
      <c r="F73" s="29">
        <v>2</v>
      </c>
      <c r="G73" s="29">
        <v>1</v>
      </c>
      <c r="H73" s="29">
        <v>2</v>
      </c>
      <c r="I73" s="29"/>
      <c r="J73" s="29"/>
      <c r="K73" s="63"/>
      <c r="L73" s="63"/>
      <c r="M73" s="63"/>
      <c r="N73" s="63"/>
      <c r="O73" s="63">
        <v>1</v>
      </c>
      <c r="P73" s="63">
        <v>2</v>
      </c>
      <c r="Q73" s="60">
        <v>2</v>
      </c>
    </row>
    <row r="74" spans="1:17" ht="20.100000000000001" customHeight="1">
      <c r="A74" s="29" t="s">
        <v>4</v>
      </c>
      <c r="B74" s="117" t="s">
        <v>1656</v>
      </c>
      <c r="C74" s="29">
        <v>2</v>
      </c>
      <c r="D74" s="29">
        <v>2</v>
      </c>
      <c r="E74" s="29">
        <v>2</v>
      </c>
      <c r="F74" s="29">
        <v>3</v>
      </c>
      <c r="G74" s="29">
        <v>1</v>
      </c>
      <c r="H74" s="29">
        <v>2</v>
      </c>
      <c r="I74" s="29"/>
      <c r="J74" s="29"/>
      <c r="K74" s="63"/>
      <c r="L74" s="63"/>
      <c r="M74" s="63"/>
      <c r="N74" s="63"/>
      <c r="O74" s="63">
        <v>1</v>
      </c>
      <c r="P74" s="63">
        <v>2</v>
      </c>
      <c r="Q74" s="63">
        <v>2</v>
      </c>
    </row>
    <row r="75" spans="1:17" ht="20.100000000000001" customHeight="1">
      <c r="A75" s="29" t="s">
        <v>21</v>
      </c>
      <c r="B75" s="117" t="s">
        <v>1657</v>
      </c>
      <c r="C75" s="29">
        <v>2</v>
      </c>
      <c r="D75" s="29">
        <v>2</v>
      </c>
      <c r="E75" s="29">
        <v>2</v>
      </c>
      <c r="F75" s="29">
        <v>3</v>
      </c>
      <c r="G75" s="29">
        <v>1</v>
      </c>
      <c r="H75" s="29">
        <v>2</v>
      </c>
      <c r="I75" s="29"/>
      <c r="J75" s="29"/>
      <c r="K75" s="60"/>
      <c r="L75" s="60"/>
      <c r="M75" s="60"/>
      <c r="N75" s="60"/>
      <c r="O75" s="63">
        <v>1</v>
      </c>
      <c r="P75" s="63">
        <v>2</v>
      </c>
      <c r="Q75" s="63">
        <v>2</v>
      </c>
    </row>
    <row r="76" spans="1:17" s="51" customFormat="1" ht="15.75">
      <c r="A76" s="345" t="s">
        <v>254</v>
      </c>
      <c r="B76" s="346"/>
      <c r="C76" s="46">
        <v>2</v>
      </c>
      <c r="D76" s="46">
        <v>2.16</v>
      </c>
      <c r="E76" s="46">
        <v>2</v>
      </c>
      <c r="F76" s="46">
        <v>2.33</v>
      </c>
      <c r="G76" s="46">
        <v>1.33</v>
      </c>
      <c r="H76" s="46">
        <v>1.83</v>
      </c>
      <c r="I76" s="46"/>
      <c r="J76" s="46"/>
      <c r="K76" s="52"/>
      <c r="L76" s="52"/>
      <c r="M76" s="52"/>
      <c r="N76" s="52"/>
      <c r="O76" s="52">
        <v>1</v>
      </c>
      <c r="P76" s="52">
        <v>2</v>
      </c>
      <c r="Q76" s="52">
        <v>2</v>
      </c>
    </row>
    <row r="77" spans="1:17" ht="15.75">
      <c r="A77" s="29"/>
      <c r="B77" s="122" t="s">
        <v>1658</v>
      </c>
      <c r="C77" s="63"/>
      <c r="D77" s="29"/>
      <c r="E77" s="29"/>
      <c r="F77" s="29"/>
      <c r="G77" s="29"/>
      <c r="H77" s="29"/>
      <c r="I77" s="29"/>
      <c r="J77" s="29"/>
      <c r="K77" s="60"/>
      <c r="L77" s="60"/>
      <c r="M77" s="60"/>
      <c r="N77" s="60"/>
      <c r="O77" s="60"/>
      <c r="P77" s="60"/>
      <c r="Q77" s="60"/>
    </row>
    <row r="78" spans="1:17" ht="20.100000000000001" customHeight="1">
      <c r="A78" s="29" t="s">
        <v>0</v>
      </c>
      <c r="B78" s="123" t="s">
        <v>1659</v>
      </c>
      <c r="C78" s="29">
        <v>2</v>
      </c>
      <c r="D78" s="29">
        <v>2</v>
      </c>
      <c r="E78" s="29">
        <v>2</v>
      </c>
      <c r="F78" s="29">
        <v>2</v>
      </c>
      <c r="G78" s="29">
        <v>1</v>
      </c>
      <c r="H78" s="29">
        <v>2</v>
      </c>
      <c r="I78" s="29"/>
      <c r="J78" s="29"/>
      <c r="K78" s="63"/>
      <c r="L78" s="63"/>
      <c r="M78" s="63"/>
      <c r="N78" s="63"/>
      <c r="O78" s="63">
        <v>1</v>
      </c>
      <c r="P78" s="63">
        <v>2</v>
      </c>
      <c r="Q78" s="60">
        <v>2</v>
      </c>
    </row>
    <row r="79" spans="1:17" ht="20.100000000000001" customHeight="1">
      <c r="A79" s="29" t="s">
        <v>1</v>
      </c>
      <c r="B79" s="58" t="s">
        <v>1660</v>
      </c>
      <c r="C79" s="29">
        <v>2</v>
      </c>
      <c r="D79" s="29">
        <v>3</v>
      </c>
      <c r="E79" s="29">
        <v>1</v>
      </c>
      <c r="F79" s="29">
        <v>2</v>
      </c>
      <c r="G79" s="29">
        <v>2</v>
      </c>
      <c r="H79" s="29">
        <v>2</v>
      </c>
      <c r="I79" s="29"/>
      <c r="J79" s="29"/>
      <c r="K79" s="63"/>
      <c r="L79" s="63"/>
      <c r="M79" s="63"/>
      <c r="N79" s="63"/>
      <c r="O79" s="63">
        <v>1</v>
      </c>
      <c r="P79" s="63">
        <v>2</v>
      </c>
      <c r="Q79" s="60">
        <v>2</v>
      </c>
    </row>
    <row r="80" spans="1:17" ht="20.100000000000001" customHeight="1">
      <c r="A80" s="29" t="s">
        <v>2</v>
      </c>
      <c r="B80" s="58" t="s">
        <v>1661</v>
      </c>
      <c r="C80" s="29">
        <v>2</v>
      </c>
      <c r="D80" s="29">
        <v>2</v>
      </c>
      <c r="E80" s="29">
        <v>2</v>
      </c>
      <c r="F80" s="29">
        <v>2</v>
      </c>
      <c r="G80" s="29">
        <v>2</v>
      </c>
      <c r="H80" s="29">
        <v>1</v>
      </c>
      <c r="I80" s="29"/>
      <c r="J80" s="29"/>
      <c r="K80" s="63"/>
      <c r="L80" s="63"/>
      <c r="M80" s="63"/>
      <c r="N80" s="63"/>
      <c r="O80" s="63">
        <v>1</v>
      </c>
      <c r="P80" s="63">
        <v>2</v>
      </c>
      <c r="Q80" s="60">
        <v>2</v>
      </c>
    </row>
    <row r="81" spans="1:17" ht="20.100000000000001" customHeight="1">
      <c r="A81" s="29" t="s">
        <v>3</v>
      </c>
      <c r="B81" s="58" t="s">
        <v>1662</v>
      </c>
      <c r="C81" s="29">
        <v>2</v>
      </c>
      <c r="D81" s="29">
        <v>2</v>
      </c>
      <c r="E81" s="29">
        <v>3</v>
      </c>
      <c r="F81" s="29">
        <v>2</v>
      </c>
      <c r="G81" s="29">
        <v>1</v>
      </c>
      <c r="H81" s="29">
        <v>2</v>
      </c>
      <c r="I81" s="29"/>
      <c r="J81" s="29"/>
      <c r="K81" s="63"/>
      <c r="L81" s="63"/>
      <c r="M81" s="63"/>
      <c r="N81" s="63"/>
      <c r="O81" s="63">
        <v>1</v>
      </c>
      <c r="P81" s="63">
        <v>2</v>
      </c>
      <c r="Q81" s="60">
        <v>2</v>
      </c>
    </row>
    <row r="82" spans="1:17" s="51" customFormat="1" ht="15.75">
      <c r="A82" s="345" t="s">
        <v>254</v>
      </c>
      <c r="B82" s="346"/>
      <c r="C82" s="46">
        <v>2</v>
      </c>
      <c r="D82" s="46">
        <v>2.25</v>
      </c>
      <c r="E82" s="46">
        <v>2</v>
      </c>
      <c r="F82" s="46">
        <v>2</v>
      </c>
      <c r="G82" s="46">
        <v>1.5</v>
      </c>
      <c r="H82" s="46">
        <v>1.75</v>
      </c>
      <c r="I82" s="46"/>
      <c r="J82" s="46"/>
      <c r="K82" s="52"/>
      <c r="L82" s="52"/>
      <c r="M82" s="52"/>
      <c r="N82" s="52"/>
      <c r="O82" s="52">
        <v>1</v>
      </c>
      <c r="P82" s="52">
        <v>2</v>
      </c>
      <c r="Q82" s="52">
        <v>2</v>
      </c>
    </row>
  </sheetData>
  <mergeCells count="13">
    <mergeCell ref="A82:B82"/>
    <mergeCell ref="A39:B39"/>
    <mergeCell ref="A47:B47"/>
    <mergeCell ref="A55:B55"/>
    <mergeCell ref="A62:B62"/>
    <mergeCell ref="A68:B68"/>
    <mergeCell ref="A76:B76"/>
    <mergeCell ref="A32:B32"/>
    <mergeCell ref="A6:B6"/>
    <mergeCell ref="A11:B11"/>
    <mergeCell ref="A14:B14"/>
    <mergeCell ref="A17:B17"/>
    <mergeCell ref="A24:B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Q238"/>
  <sheetViews>
    <sheetView workbookViewId="0">
      <pane ySplit="1" topLeftCell="A2" activePane="bottomLeft" state="frozen"/>
      <selection pane="bottomLeft" activeCell="H10" sqref="H10"/>
    </sheetView>
  </sheetViews>
  <sheetFormatPr defaultRowHeight="15"/>
  <cols>
    <col min="1" max="1" width="9.7109375" customWidth="1"/>
    <col min="2" max="2" width="90.85546875" customWidth="1"/>
    <col min="3" max="3" width="5.28515625" customWidth="1"/>
    <col min="4" max="4" width="5" customWidth="1"/>
    <col min="5" max="5" width="4.85546875" customWidth="1"/>
    <col min="6" max="6" width="5" customWidth="1"/>
    <col min="7" max="9" width="5.140625" bestFit="1" customWidth="1"/>
    <col min="10" max="10" width="4.85546875" customWidth="1"/>
    <col min="11" max="11" width="5.140625" bestFit="1" customWidth="1"/>
    <col min="12" max="14" width="6.28515625" bestFit="1" customWidth="1"/>
    <col min="15" max="17" width="6.42578125" bestFit="1" customWidth="1"/>
  </cols>
  <sheetData>
    <row r="1" spans="1:17" ht="23.25" customHeight="1">
      <c r="A1" s="187"/>
      <c r="B1" s="188" t="s">
        <v>1457</v>
      </c>
      <c r="C1" s="189" t="s">
        <v>5</v>
      </c>
      <c r="D1" s="189" t="s">
        <v>6</v>
      </c>
      <c r="E1" s="189" t="s">
        <v>7</v>
      </c>
      <c r="F1" s="189" t="s">
        <v>8</v>
      </c>
      <c r="G1" s="189" t="s">
        <v>9</v>
      </c>
      <c r="H1" s="189" t="s">
        <v>10</v>
      </c>
      <c r="I1" s="189" t="s">
        <v>11</v>
      </c>
      <c r="J1" s="189" t="s">
        <v>12</v>
      </c>
      <c r="K1" s="189" t="s">
        <v>13</v>
      </c>
      <c r="L1" s="189" t="s">
        <v>14</v>
      </c>
      <c r="M1" s="189" t="s">
        <v>15</v>
      </c>
      <c r="N1" s="189" t="s">
        <v>16</v>
      </c>
      <c r="O1" s="189" t="s">
        <v>17</v>
      </c>
      <c r="P1" s="189" t="s">
        <v>18</v>
      </c>
      <c r="Q1" s="189" t="s">
        <v>19</v>
      </c>
    </row>
    <row r="2" spans="1:17" ht="30">
      <c r="A2" s="50" t="s">
        <v>22</v>
      </c>
      <c r="B2" s="260" t="s">
        <v>274</v>
      </c>
      <c r="C2" s="52"/>
      <c r="D2" s="52"/>
      <c r="E2" s="52"/>
      <c r="F2" s="52"/>
      <c r="G2" s="52"/>
      <c r="H2" s="52"/>
      <c r="I2" s="52"/>
      <c r="J2" s="52"/>
      <c r="K2" s="52"/>
      <c r="L2" s="52"/>
      <c r="M2" s="52"/>
      <c r="N2" s="52"/>
      <c r="O2" s="53"/>
      <c r="P2" s="53"/>
      <c r="Q2" s="53"/>
    </row>
    <row r="3" spans="1:17">
      <c r="A3" s="54" t="s">
        <v>0</v>
      </c>
      <c r="B3" s="54" t="s">
        <v>275</v>
      </c>
      <c r="C3" s="55">
        <v>2</v>
      </c>
      <c r="D3" s="55"/>
      <c r="E3" s="55">
        <v>1</v>
      </c>
      <c r="F3" s="55"/>
      <c r="G3" s="55"/>
      <c r="H3" s="55">
        <v>2</v>
      </c>
      <c r="I3" s="55">
        <v>2</v>
      </c>
      <c r="J3" s="55">
        <v>1</v>
      </c>
      <c r="K3" s="55">
        <v>2</v>
      </c>
      <c r="L3" s="55"/>
      <c r="M3" s="55">
        <v>2</v>
      </c>
      <c r="N3" s="55">
        <v>1</v>
      </c>
      <c r="O3" s="56"/>
      <c r="P3" s="56"/>
      <c r="Q3" s="56">
        <v>1</v>
      </c>
    </row>
    <row r="4" spans="1:17">
      <c r="A4" s="54" t="s">
        <v>1</v>
      </c>
      <c r="B4" s="58" t="s">
        <v>276</v>
      </c>
      <c r="C4" s="55">
        <v>1</v>
      </c>
      <c r="D4" s="55">
        <v>2</v>
      </c>
      <c r="E4" s="55"/>
      <c r="F4" s="55">
        <v>2</v>
      </c>
      <c r="G4" s="55">
        <v>1</v>
      </c>
      <c r="H4" s="55"/>
      <c r="I4" s="55">
        <v>1</v>
      </c>
      <c r="J4" s="55">
        <v>1</v>
      </c>
      <c r="K4" s="55">
        <v>1</v>
      </c>
      <c r="L4" s="55"/>
      <c r="M4" s="55"/>
      <c r="N4" s="55"/>
      <c r="O4" s="56">
        <v>1</v>
      </c>
      <c r="P4" s="56"/>
      <c r="Q4" s="56"/>
    </row>
    <row r="5" spans="1:17">
      <c r="A5" s="54" t="s">
        <v>277</v>
      </c>
      <c r="B5" s="58" t="s">
        <v>278</v>
      </c>
      <c r="C5" s="55">
        <v>1</v>
      </c>
      <c r="D5" s="55">
        <v>2</v>
      </c>
      <c r="E5" s="55"/>
      <c r="F5" s="55">
        <v>2</v>
      </c>
      <c r="G5" s="55">
        <v>1</v>
      </c>
      <c r="H5" s="55"/>
      <c r="I5" s="55">
        <v>1</v>
      </c>
      <c r="J5" s="55">
        <v>1</v>
      </c>
      <c r="K5" s="55">
        <v>1</v>
      </c>
      <c r="L5" s="55"/>
      <c r="M5" s="55"/>
      <c r="N5" s="55"/>
      <c r="O5" s="56">
        <v>1</v>
      </c>
      <c r="P5" s="56"/>
      <c r="Q5" s="56"/>
    </row>
    <row r="6" spans="1:17">
      <c r="A6" s="54" t="s">
        <v>279</v>
      </c>
      <c r="B6" s="58" t="s">
        <v>280</v>
      </c>
      <c r="C6" s="55">
        <v>1</v>
      </c>
      <c r="D6" s="55">
        <v>2</v>
      </c>
      <c r="E6" s="55"/>
      <c r="F6" s="55">
        <v>2</v>
      </c>
      <c r="G6" s="55">
        <v>1</v>
      </c>
      <c r="H6" s="55"/>
      <c r="I6" s="55">
        <v>1</v>
      </c>
      <c r="J6" s="55">
        <v>1</v>
      </c>
      <c r="K6" s="55">
        <v>1</v>
      </c>
      <c r="L6" s="55"/>
      <c r="M6" s="55"/>
      <c r="N6" s="55"/>
      <c r="O6" s="56">
        <v>1</v>
      </c>
      <c r="P6" s="56"/>
      <c r="Q6" s="56"/>
    </row>
    <row r="7" spans="1:17">
      <c r="A7" s="54" t="s">
        <v>281</v>
      </c>
      <c r="B7" s="58" t="s">
        <v>282</v>
      </c>
      <c r="C7" s="55">
        <v>1</v>
      </c>
      <c r="D7" s="55">
        <v>1</v>
      </c>
      <c r="E7" s="55">
        <v>1</v>
      </c>
      <c r="F7" s="55">
        <v>1</v>
      </c>
      <c r="G7" s="55">
        <v>1</v>
      </c>
      <c r="H7" s="55"/>
      <c r="I7" s="55"/>
      <c r="J7" s="55">
        <v>1</v>
      </c>
      <c r="K7" s="55">
        <v>1</v>
      </c>
      <c r="L7" s="55"/>
      <c r="M7" s="55"/>
      <c r="N7" s="55"/>
      <c r="O7" s="56"/>
      <c r="P7" s="56"/>
      <c r="Q7" s="56"/>
    </row>
    <row r="8" spans="1:17">
      <c r="A8" s="58" t="s">
        <v>21</v>
      </c>
      <c r="B8" s="58" t="s">
        <v>283</v>
      </c>
      <c r="C8" s="55">
        <v>2</v>
      </c>
      <c r="D8" s="55">
        <v>1</v>
      </c>
      <c r="E8" s="55">
        <v>1</v>
      </c>
      <c r="F8" s="55">
        <v>1</v>
      </c>
      <c r="G8" s="55"/>
      <c r="H8" s="55">
        <v>1</v>
      </c>
      <c r="I8" s="55">
        <v>1</v>
      </c>
      <c r="J8" s="55">
        <v>1</v>
      </c>
      <c r="K8" s="55">
        <v>1</v>
      </c>
      <c r="L8" s="55"/>
      <c r="M8" s="55"/>
      <c r="N8" s="55"/>
      <c r="O8" s="56">
        <v>1</v>
      </c>
      <c r="P8" s="56"/>
      <c r="Q8" s="56"/>
    </row>
    <row r="9" spans="1:17">
      <c r="A9" s="58"/>
      <c r="B9" s="109" t="s">
        <v>254</v>
      </c>
      <c r="C9" s="59">
        <v>1.33</v>
      </c>
      <c r="D9" s="59">
        <v>1.6</v>
      </c>
      <c r="E9" s="59">
        <v>1</v>
      </c>
      <c r="F9" s="59">
        <v>1.6</v>
      </c>
      <c r="G9" s="59">
        <v>1</v>
      </c>
      <c r="H9" s="59">
        <v>1.5</v>
      </c>
      <c r="I9" s="59">
        <v>1.2</v>
      </c>
      <c r="J9" s="59">
        <v>1</v>
      </c>
      <c r="K9" s="59">
        <v>1.1599999999999999</v>
      </c>
      <c r="L9" s="59"/>
      <c r="M9" s="59">
        <v>2</v>
      </c>
      <c r="N9" s="59">
        <v>1</v>
      </c>
      <c r="O9" s="59">
        <v>1</v>
      </c>
      <c r="P9" s="59"/>
      <c r="Q9" s="59">
        <v>1</v>
      </c>
    </row>
    <row r="10" spans="1:17">
      <c r="A10" s="58"/>
      <c r="B10" s="260" t="s">
        <v>284</v>
      </c>
      <c r="C10" s="60"/>
      <c r="D10" s="60"/>
      <c r="E10" s="60"/>
      <c r="F10" s="60"/>
      <c r="G10" s="60"/>
      <c r="H10" s="60"/>
      <c r="I10" s="60"/>
      <c r="J10" s="60"/>
      <c r="K10" s="60"/>
      <c r="L10" s="60"/>
      <c r="M10" s="60"/>
      <c r="N10" s="60"/>
      <c r="O10" s="61"/>
      <c r="P10" s="61"/>
      <c r="Q10" s="61"/>
    </row>
    <row r="11" spans="1:17" ht="30">
      <c r="A11" s="54" t="s">
        <v>0</v>
      </c>
      <c r="B11" s="54" t="s">
        <v>285</v>
      </c>
      <c r="C11" s="60">
        <v>2</v>
      </c>
      <c r="D11" s="60">
        <v>2</v>
      </c>
      <c r="E11" s="60">
        <v>1</v>
      </c>
      <c r="F11" s="60">
        <v>2</v>
      </c>
      <c r="G11" s="60"/>
      <c r="H11" s="60">
        <v>2</v>
      </c>
      <c r="I11" s="60">
        <v>2</v>
      </c>
      <c r="J11" s="60">
        <v>1</v>
      </c>
      <c r="K11" s="60">
        <v>2</v>
      </c>
      <c r="L11" s="60">
        <v>2</v>
      </c>
      <c r="M11" s="60"/>
      <c r="N11" s="60">
        <v>2</v>
      </c>
      <c r="O11" s="61"/>
      <c r="P11" s="61"/>
      <c r="Q11" s="61"/>
    </row>
    <row r="12" spans="1:17" ht="30">
      <c r="A12" s="54" t="s">
        <v>1</v>
      </c>
      <c r="B12" s="54" t="s">
        <v>286</v>
      </c>
      <c r="C12" s="62">
        <v>2</v>
      </c>
      <c r="D12" s="62">
        <v>3</v>
      </c>
      <c r="E12" s="62"/>
      <c r="F12" s="62">
        <v>3</v>
      </c>
      <c r="G12" s="62">
        <v>1</v>
      </c>
      <c r="H12" s="62">
        <v>2</v>
      </c>
      <c r="I12" s="62">
        <v>2</v>
      </c>
      <c r="J12" s="62">
        <v>2</v>
      </c>
      <c r="K12" s="62">
        <v>2</v>
      </c>
      <c r="L12" s="62">
        <v>2</v>
      </c>
      <c r="M12" s="62">
        <v>1</v>
      </c>
      <c r="N12" s="62">
        <v>1</v>
      </c>
      <c r="O12" s="62"/>
      <c r="P12" s="62"/>
      <c r="Q12" s="62">
        <v>1</v>
      </c>
    </row>
    <row r="13" spans="1:17">
      <c r="A13" s="54" t="s">
        <v>277</v>
      </c>
      <c r="B13" s="58" t="s">
        <v>287</v>
      </c>
      <c r="C13" s="62">
        <v>2</v>
      </c>
      <c r="D13" s="62">
        <v>2</v>
      </c>
      <c r="E13" s="62">
        <v>2</v>
      </c>
      <c r="F13" s="62">
        <v>3</v>
      </c>
      <c r="G13" s="62"/>
      <c r="H13" s="62">
        <v>1</v>
      </c>
      <c r="I13" s="62">
        <v>2</v>
      </c>
      <c r="J13" s="62">
        <v>2</v>
      </c>
      <c r="K13" s="62">
        <v>1</v>
      </c>
      <c r="L13" s="62">
        <v>3</v>
      </c>
      <c r="M13" s="62"/>
      <c r="N13" s="62">
        <v>2</v>
      </c>
      <c r="O13" s="62"/>
      <c r="P13" s="62"/>
      <c r="Q13" s="62">
        <v>1</v>
      </c>
    </row>
    <row r="14" spans="1:17" ht="30">
      <c r="A14" s="54" t="s">
        <v>279</v>
      </c>
      <c r="B14" s="54" t="s">
        <v>288</v>
      </c>
      <c r="C14" s="62">
        <v>2</v>
      </c>
      <c r="D14" s="62">
        <v>2</v>
      </c>
      <c r="E14" s="62">
        <v>1</v>
      </c>
      <c r="F14" s="62">
        <v>2</v>
      </c>
      <c r="G14" s="62">
        <v>2</v>
      </c>
      <c r="H14" s="62">
        <v>2</v>
      </c>
      <c r="I14" s="62">
        <v>2</v>
      </c>
      <c r="J14" s="62">
        <v>2</v>
      </c>
      <c r="K14" s="62">
        <v>2</v>
      </c>
      <c r="L14" s="62">
        <v>2</v>
      </c>
      <c r="M14" s="62">
        <v>1</v>
      </c>
      <c r="N14" s="62">
        <v>2</v>
      </c>
      <c r="O14" s="62"/>
      <c r="P14" s="62">
        <v>2</v>
      </c>
      <c r="Q14" s="62">
        <v>2</v>
      </c>
    </row>
    <row r="15" spans="1:17">
      <c r="A15" s="54"/>
      <c r="B15" s="109" t="s">
        <v>254</v>
      </c>
      <c r="C15" s="59">
        <v>2</v>
      </c>
      <c r="D15" s="59">
        <v>2.25</v>
      </c>
      <c r="E15" s="59">
        <v>1.33</v>
      </c>
      <c r="F15" s="59">
        <v>2.5</v>
      </c>
      <c r="G15" s="59">
        <v>1.5</v>
      </c>
      <c r="H15" s="59">
        <v>1.75</v>
      </c>
      <c r="I15" s="59">
        <v>2</v>
      </c>
      <c r="J15" s="59">
        <v>1.75</v>
      </c>
      <c r="K15" s="59">
        <v>1.75</v>
      </c>
      <c r="L15" s="59">
        <v>2.2999999999999998</v>
      </c>
      <c r="M15" s="59">
        <v>1</v>
      </c>
      <c r="N15" s="59">
        <v>1.8</v>
      </c>
      <c r="O15" s="59"/>
      <c r="P15" s="59">
        <v>2</v>
      </c>
      <c r="Q15" s="59">
        <v>1.33</v>
      </c>
    </row>
    <row r="16" spans="1:17">
      <c r="A16" s="58"/>
      <c r="B16" s="260" t="s">
        <v>289</v>
      </c>
      <c r="C16" s="62"/>
      <c r="D16" s="62"/>
      <c r="E16" s="62"/>
      <c r="F16" s="62"/>
      <c r="G16" s="62"/>
      <c r="H16" s="62"/>
      <c r="I16" s="62"/>
      <c r="J16" s="62"/>
      <c r="K16" s="62"/>
      <c r="L16" s="62"/>
      <c r="M16" s="62"/>
      <c r="N16" s="62"/>
      <c r="O16" s="62"/>
      <c r="P16" s="62"/>
      <c r="Q16" s="62"/>
    </row>
    <row r="17" spans="1:17" ht="30">
      <c r="A17" s="50" t="s">
        <v>0</v>
      </c>
      <c r="B17" s="158" t="s">
        <v>290</v>
      </c>
      <c r="C17" s="63">
        <v>2</v>
      </c>
      <c r="D17" s="63">
        <v>2</v>
      </c>
      <c r="E17" s="63"/>
      <c r="F17" s="63">
        <v>1</v>
      </c>
      <c r="G17" s="63">
        <v>1</v>
      </c>
      <c r="H17" s="63"/>
      <c r="I17" s="63"/>
      <c r="J17" s="63"/>
      <c r="K17" s="63"/>
      <c r="L17" s="63"/>
      <c r="M17" s="63"/>
      <c r="N17" s="63">
        <v>1</v>
      </c>
      <c r="O17" s="64">
        <v>1</v>
      </c>
      <c r="P17" s="64">
        <v>2</v>
      </c>
      <c r="Q17" s="64">
        <v>1</v>
      </c>
    </row>
    <row r="18" spans="1:17">
      <c r="A18" s="50" t="s">
        <v>1</v>
      </c>
      <c r="B18" s="237" t="s">
        <v>291</v>
      </c>
      <c r="C18" s="63">
        <v>1</v>
      </c>
      <c r="D18" s="63">
        <v>2</v>
      </c>
      <c r="E18" s="63"/>
      <c r="F18" s="63">
        <v>1</v>
      </c>
      <c r="G18" s="63">
        <v>2</v>
      </c>
      <c r="H18" s="63"/>
      <c r="I18" s="63">
        <v>1</v>
      </c>
      <c r="J18" s="63"/>
      <c r="K18" s="63"/>
      <c r="L18" s="63"/>
      <c r="M18" s="63"/>
      <c r="N18" s="63">
        <v>3</v>
      </c>
      <c r="O18" s="63">
        <v>2</v>
      </c>
      <c r="P18" s="63">
        <v>3</v>
      </c>
      <c r="Q18" s="63">
        <v>1</v>
      </c>
    </row>
    <row r="19" spans="1:17" ht="30">
      <c r="A19" s="50" t="s">
        <v>2</v>
      </c>
      <c r="B19" s="158" t="s">
        <v>292</v>
      </c>
      <c r="C19" s="63">
        <v>2</v>
      </c>
      <c r="D19" s="63">
        <v>3</v>
      </c>
      <c r="E19" s="63">
        <v>1</v>
      </c>
      <c r="F19" s="63">
        <v>2</v>
      </c>
      <c r="G19" s="63">
        <v>2</v>
      </c>
      <c r="H19" s="63"/>
      <c r="I19" s="63"/>
      <c r="J19" s="63"/>
      <c r="K19" s="63"/>
      <c r="L19" s="63">
        <v>1</v>
      </c>
      <c r="M19" s="63"/>
      <c r="N19" s="63">
        <v>3</v>
      </c>
      <c r="O19" s="63">
        <v>1</v>
      </c>
      <c r="P19" s="63">
        <v>3</v>
      </c>
      <c r="Q19" s="63">
        <v>2</v>
      </c>
    </row>
    <row r="20" spans="1:17">
      <c r="A20" s="50" t="s">
        <v>3</v>
      </c>
      <c r="B20" s="159" t="s">
        <v>293</v>
      </c>
      <c r="C20" s="63">
        <v>1</v>
      </c>
      <c r="D20" s="63">
        <v>3</v>
      </c>
      <c r="E20" s="63">
        <v>3</v>
      </c>
      <c r="F20" s="63">
        <v>3</v>
      </c>
      <c r="G20" s="63">
        <v>2</v>
      </c>
      <c r="H20" s="63">
        <v>1</v>
      </c>
      <c r="I20" s="63"/>
      <c r="J20" s="63"/>
      <c r="K20" s="63"/>
      <c r="L20" s="63">
        <v>2</v>
      </c>
      <c r="M20" s="63"/>
      <c r="N20" s="63">
        <v>3</v>
      </c>
      <c r="O20" s="64">
        <v>2</v>
      </c>
      <c r="P20" s="64">
        <v>3</v>
      </c>
      <c r="Q20" s="64">
        <v>2</v>
      </c>
    </row>
    <row r="21" spans="1:17">
      <c r="A21" s="50" t="s">
        <v>4</v>
      </c>
      <c r="B21" s="237" t="s">
        <v>294</v>
      </c>
      <c r="C21" s="63">
        <v>1</v>
      </c>
      <c r="D21" s="63">
        <v>3</v>
      </c>
      <c r="E21" s="63">
        <v>3</v>
      </c>
      <c r="F21" s="63">
        <v>3</v>
      </c>
      <c r="G21" s="63">
        <v>2</v>
      </c>
      <c r="H21" s="63">
        <v>1</v>
      </c>
      <c r="I21" s="63"/>
      <c r="J21" s="63"/>
      <c r="K21" s="63"/>
      <c r="L21" s="63">
        <v>2</v>
      </c>
      <c r="M21" s="63"/>
      <c r="N21" s="63">
        <v>3</v>
      </c>
      <c r="O21" s="63">
        <v>2</v>
      </c>
      <c r="P21" s="63">
        <v>3</v>
      </c>
      <c r="Q21" s="63">
        <v>2</v>
      </c>
    </row>
    <row r="22" spans="1:17">
      <c r="A22" s="50"/>
      <c r="B22" s="109" t="s">
        <v>254</v>
      </c>
      <c r="C22" s="66">
        <v>1.4</v>
      </c>
      <c r="D22" s="66">
        <v>2.6</v>
      </c>
      <c r="E22" s="66">
        <v>2.33</v>
      </c>
      <c r="F22" s="66">
        <v>2</v>
      </c>
      <c r="G22" s="66">
        <v>1.8</v>
      </c>
      <c r="H22" s="66">
        <v>1</v>
      </c>
      <c r="I22" s="66">
        <v>1</v>
      </c>
      <c r="J22" s="66"/>
      <c r="K22" s="66"/>
      <c r="L22" s="66">
        <v>1.66</v>
      </c>
      <c r="M22" s="66"/>
      <c r="N22" s="66">
        <v>2.6</v>
      </c>
      <c r="O22" s="66">
        <v>1.6</v>
      </c>
      <c r="P22" s="66">
        <v>2.8</v>
      </c>
      <c r="Q22" s="66">
        <v>1.6</v>
      </c>
    </row>
    <row r="23" spans="1:17">
      <c r="A23" s="54"/>
      <c r="B23" s="260" t="s">
        <v>295</v>
      </c>
      <c r="C23" s="63"/>
      <c r="D23" s="63"/>
      <c r="E23" s="63"/>
      <c r="F23" s="63"/>
      <c r="G23" s="63"/>
      <c r="H23" s="63"/>
      <c r="I23" s="63"/>
      <c r="J23" s="63"/>
      <c r="K23" s="63"/>
      <c r="L23" s="63"/>
      <c r="M23" s="63"/>
      <c r="N23" s="63"/>
      <c r="O23" s="63"/>
      <c r="P23" s="63"/>
      <c r="Q23" s="63"/>
    </row>
    <row r="24" spans="1:17">
      <c r="A24" s="54" t="s">
        <v>0</v>
      </c>
      <c r="B24" s="104" t="s">
        <v>296</v>
      </c>
      <c r="C24" s="63">
        <v>3</v>
      </c>
      <c r="D24" s="63">
        <v>1</v>
      </c>
      <c r="E24" s="63"/>
      <c r="F24" s="63"/>
      <c r="G24" s="63"/>
      <c r="H24" s="63"/>
      <c r="I24" s="63"/>
      <c r="J24" s="63"/>
      <c r="K24" s="63"/>
      <c r="L24" s="63"/>
      <c r="M24" s="63"/>
      <c r="N24" s="63"/>
      <c r="O24" s="63">
        <v>2</v>
      </c>
      <c r="P24" s="63">
        <v>1</v>
      </c>
      <c r="Q24" s="63"/>
    </row>
    <row r="25" spans="1:17">
      <c r="A25" s="54" t="s">
        <v>1</v>
      </c>
      <c r="B25" s="280" t="s">
        <v>297</v>
      </c>
      <c r="C25" s="63">
        <v>2</v>
      </c>
      <c r="D25" s="63">
        <v>2</v>
      </c>
      <c r="E25" s="63">
        <v>1</v>
      </c>
      <c r="F25" s="63">
        <v>2</v>
      </c>
      <c r="G25" s="63">
        <v>2</v>
      </c>
      <c r="H25" s="63">
        <v>1</v>
      </c>
      <c r="I25" s="63">
        <v>1</v>
      </c>
      <c r="J25" s="63">
        <v>1</v>
      </c>
      <c r="K25" s="63"/>
      <c r="L25" s="63">
        <v>1</v>
      </c>
      <c r="M25" s="63">
        <v>1</v>
      </c>
      <c r="N25" s="63"/>
      <c r="O25" s="63">
        <v>2</v>
      </c>
      <c r="P25" s="63">
        <v>1</v>
      </c>
      <c r="Q25" s="63">
        <v>1</v>
      </c>
    </row>
    <row r="26" spans="1:17">
      <c r="A26" s="54" t="s">
        <v>277</v>
      </c>
      <c r="B26" s="44" t="s">
        <v>298</v>
      </c>
      <c r="C26" s="63">
        <v>3</v>
      </c>
      <c r="D26" s="63">
        <v>3</v>
      </c>
      <c r="E26" s="63">
        <v>2</v>
      </c>
      <c r="F26" s="63">
        <v>1</v>
      </c>
      <c r="G26" s="63">
        <v>1</v>
      </c>
      <c r="H26" s="63">
        <v>1</v>
      </c>
      <c r="I26" s="63">
        <v>1</v>
      </c>
      <c r="J26" s="63">
        <v>1</v>
      </c>
      <c r="K26" s="63">
        <v>1</v>
      </c>
      <c r="L26" s="63"/>
      <c r="M26" s="63"/>
      <c r="N26" s="63"/>
      <c r="O26" s="64">
        <v>2</v>
      </c>
      <c r="P26" s="64">
        <v>1</v>
      </c>
      <c r="Q26" s="63"/>
    </row>
    <row r="27" spans="1:17">
      <c r="A27" s="54" t="s">
        <v>279</v>
      </c>
      <c r="B27" s="44" t="s">
        <v>299</v>
      </c>
      <c r="C27" s="63">
        <v>3</v>
      </c>
      <c r="D27" s="63">
        <v>2</v>
      </c>
      <c r="E27" s="63"/>
      <c r="F27" s="63"/>
      <c r="G27" s="63"/>
      <c r="H27" s="63"/>
      <c r="I27" s="63"/>
      <c r="J27" s="63"/>
      <c r="K27" s="63"/>
      <c r="L27" s="63"/>
      <c r="M27" s="63"/>
      <c r="N27" s="63"/>
      <c r="O27" s="63">
        <v>2</v>
      </c>
      <c r="P27" s="63"/>
      <c r="Q27" s="63"/>
    </row>
    <row r="28" spans="1:17">
      <c r="A28" s="54" t="s">
        <v>281</v>
      </c>
      <c r="B28" s="44" t="s">
        <v>300</v>
      </c>
      <c r="C28" s="63">
        <v>2</v>
      </c>
      <c r="D28" s="63">
        <v>2</v>
      </c>
      <c r="E28" s="63"/>
      <c r="F28" s="63"/>
      <c r="G28" s="63"/>
      <c r="H28" s="63"/>
      <c r="I28" s="63"/>
      <c r="J28" s="63"/>
      <c r="K28" s="63"/>
      <c r="L28" s="63"/>
      <c r="M28" s="63"/>
      <c r="N28" s="63"/>
      <c r="O28" s="63">
        <v>2</v>
      </c>
      <c r="P28" s="63">
        <v>1</v>
      </c>
      <c r="Q28" s="63"/>
    </row>
    <row r="29" spans="1:17">
      <c r="A29" s="54"/>
      <c r="B29" s="109" t="s">
        <v>254</v>
      </c>
      <c r="C29" s="68">
        <v>2.6</v>
      </c>
      <c r="D29" s="68">
        <v>2</v>
      </c>
      <c r="E29" s="68">
        <v>1.5</v>
      </c>
      <c r="F29" s="68">
        <v>1.5</v>
      </c>
      <c r="G29" s="68">
        <v>1.5</v>
      </c>
      <c r="H29" s="68">
        <v>1</v>
      </c>
      <c r="I29" s="68">
        <v>1</v>
      </c>
      <c r="J29" s="68">
        <v>1</v>
      </c>
      <c r="K29" s="68">
        <v>1</v>
      </c>
      <c r="L29" s="68">
        <v>1</v>
      </c>
      <c r="M29" s="68">
        <v>1</v>
      </c>
      <c r="N29" s="68"/>
      <c r="O29" s="68">
        <v>2</v>
      </c>
      <c r="P29" s="68">
        <v>1</v>
      </c>
      <c r="Q29" s="68">
        <v>1</v>
      </c>
    </row>
    <row r="30" spans="1:17">
      <c r="A30" s="54"/>
      <c r="B30" s="104" t="s">
        <v>301</v>
      </c>
      <c r="C30" s="69"/>
      <c r="D30" s="69"/>
      <c r="E30" s="69"/>
      <c r="F30" s="69"/>
      <c r="G30" s="69"/>
      <c r="H30" s="69"/>
      <c r="I30" s="69"/>
      <c r="J30" s="63"/>
      <c r="K30" s="63"/>
      <c r="L30" s="63"/>
      <c r="M30" s="63"/>
      <c r="N30" s="63"/>
      <c r="O30" s="63"/>
      <c r="P30" s="63"/>
      <c r="Q30" s="63"/>
    </row>
    <row r="31" spans="1:17">
      <c r="A31" s="54" t="s">
        <v>0</v>
      </c>
      <c r="B31" s="44" t="s">
        <v>302</v>
      </c>
      <c r="C31" s="63">
        <v>3</v>
      </c>
      <c r="D31" s="63">
        <v>2</v>
      </c>
      <c r="E31" s="63">
        <v>1</v>
      </c>
      <c r="F31" s="63">
        <v>3</v>
      </c>
      <c r="G31" s="63">
        <v>3</v>
      </c>
      <c r="H31" s="63">
        <v>1</v>
      </c>
      <c r="I31" s="63">
        <v>3</v>
      </c>
      <c r="J31" s="63"/>
      <c r="K31" s="63">
        <v>2</v>
      </c>
      <c r="L31" s="63">
        <v>3</v>
      </c>
      <c r="M31" s="63">
        <v>3</v>
      </c>
      <c r="N31" s="63">
        <v>2</v>
      </c>
      <c r="O31" s="63">
        <v>3</v>
      </c>
      <c r="P31" s="63">
        <v>2</v>
      </c>
      <c r="Q31" s="63">
        <v>3</v>
      </c>
    </row>
    <row r="32" spans="1:17" ht="30">
      <c r="A32" s="54" t="s">
        <v>1</v>
      </c>
      <c r="B32" s="6" t="s">
        <v>303</v>
      </c>
      <c r="C32" s="63">
        <v>3</v>
      </c>
      <c r="D32" s="63">
        <v>3</v>
      </c>
      <c r="E32" s="63">
        <v>2</v>
      </c>
      <c r="F32" s="63">
        <v>3</v>
      </c>
      <c r="G32" s="63">
        <v>3</v>
      </c>
      <c r="H32" s="63">
        <v>3</v>
      </c>
      <c r="I32" s="63">
        <v>2</v>
      </c>
      <c r="J32" s="63"/>
      <c r="K32" s="63">
        <v>3</v>
      </c>
      <c r="L32" s="63">
        <v>3</v>
      </c>
      <c r="M32" s="63">
        <v>3</v>
      </c>
      <c r="N32" s="63">
        <v>2</v>
      </c>
      <c r="O32" s="63">
        <v>3</v>
      </c>
      <c r="P32" s="63">
        <v>3</v>
      </c>
      <c r="Q32" s="63">
        <v>3</v>
      </c>
    </row>
    <row r="33" spans="1:17" ht="36.75" customHeight="1">
      <c r="A33" s="54" t="s">
        <v>2</v>
      </c>
      <c r="B33" s="44" t="s">
        <v>304</v>
      </c>
      <c r="C33" s="63">
        <v>2</v>
      </c>
      <c r="D33" s="63">
        <v>2</v>
      </c>
      <c r="E33" s="63">
        <v>2</v>
      </c>
      <c r="F33" s="63">
        <v>1</v>
      </c>
      <c r="G33" s="63">
        <v>2</v>
      </c>
      <c r="H33" s="63">
        <v>3</v>
      </c>
      <c r="I33" s="63">
        <v>2</v>
      </c>
      <c r="J33" s="63">
        <v>1</v>
      </c>
      <c r="K33" s="63">
        <v>3</v>
      </c>
      <c r="L33" s="63">
        <v>3</v>
      </c>
      <c r="M33" s="63">
        <v>3</v>
      </c>
      <c r="N33" s="63">
        <v>3</v>
      </c>
      <c r="O33" s="63">
        <v>3</v>
      </c>
      <c r="P33" s="63">
        <v>3</v>
      </c>
      <c r="Q33" s="63">
        <v>2</v>
      </c>
    </row>
    <row r="34" spans="1:17" ht="30">
      <c r="A34" s="54" t="s">
        <v>3</v>
      </c>
      <c r="B34" s="6" t="s">
        <v>305</v>
      </c>
      <c r="C34" s="63">
        <v>3</v>
      </c>
      <c r="D34" s="63">
        <v>3</v>
      </c>
      <c r="E34" s="63">
        <v>2</v>
      </c>
      <c r="F34" s="63">
        <v>3</v>
      </c>
      <c r="G34" s="63">
        <v>3</v>
      </c>
      <c r="H34" s="63"/>
      <c r="I34" s="63">
        <v>2</v>
      </c>
      <c r="J34" s="63"/>
      <c r="K34" s="63">
        <v>1</v>
      </c>
      <c r="L34" s="63">
        <v>3</v>
      </c>
      <c r="M34" s="63">
        <v>3</v>
      </c>
      <c r="N34" s="63">
        <v>3</v>
      </c>
      <c r="O34" s="63">
        <v>3</v>
      </c>
      <c r="P34" s="63">
        <v>3</v>
      </c>
      <c r="Q34" s="63">
        <v>3</v>
      </c>
    </row>
    <row r="35" spans="1:17">
      <c r="A35" s="54"/>
      <c r="B35" s="109" t="s">
        <v>254</v>
      </c>
      <c r="C35" s="66">
        <v>2.75</v>
      </c>
      <c r="D35" s="66">
        <v>2.5</v>
      </c>
      <c r="E35" s="66">
        <v>1.75</v>
      </c>
      <c r="F35" s="66">
        <v>2.5</v>
      </c>
      <c r="G35" s="66">
        <v>2.8</v>
      </c>
      <c r="H35" s="66">
        <v>2.33</v>
      </c>
      <c r="I35" s="66">
        <v>2.25</v>
      </c>
      <c r="J35" s="66">
        <v>1</v>
      </c>
      <c r="K35" s="66">
        <v>2.25</v>
      </c>
      <c r="L35" s="66">
        <v>3</v>
      </c>
      <c r="M35" s="66">
        <v>3</v>
      </c>
      <c r="N35" s="66">
        <v>2.5</v>
      </c>
      <c r="O35" s="66">
        <v>3</v>
      </c>
      <c r="P35" s="66">
        <v>2.75</v>
      </c>
      <c r="Q35" s="66">
        <v>2.8</v>
      </c>
    </row>
    <row r="36" spans="1:17">
      <c r="A36" s="54"/>
      <c r="B36" s="260" t="s">
        <v>306</v>
      </c>
      <c r="C36" s="63"/>
      <c r="D36" s="63"/>
      <c r="E36" s="63"/>
      <c r="F36" s="63"/>
      <c r="G36" s="63"/>
      <c r="H36" s="63"/>
      <c r="I36" s="63"/>
      <c r="J36" s="63"/>
      <c r="K36" s="63"/>
      <c r="L36" s="63"/>
      <c r="M36" s="63"/>
      <c r="N36" s="63"/>
      <c r="O36" s="63"/>
      <c r="P36" s="63"/>
      <c r="Q36" s="63"/>
    </row>
    <row r="37" spans="1:17">
      <c r="A37" s="54" t="s">
        <v>0</v>
      </c>
      <c r="B37" s="44" t="s">
        <v>307</v>
      </c>
      <c r="C37" s="63">
        <v>1</v>
      </c>
      <c r="D37" s="63">
        <v>1</v>
      </c>
      <c r="E37" s="63">
        <v>2</v>
      </c>
      <c r="F37" s="63">
        <v>2</v>
      </c>
      <c r="G37" s="63"/>
      <c r="H37" s="63"/>
      <c r="I37" s="63">
        <v>2</v>
      </c>
      <c r="J37" s="63">
        <v>1</v>
      </c>
      <c r="K37" s="63">
        <v>1</v>
      </c>
      <c r="L37" s="63">
        <v>2</v>
      </c>
      <c r="M37" s="63"/>
      <c r="N37" s="63">
        <v>2</v>
      </c>
      <c r="O37" s="63">
        <v>1</v>
      </c>
      <c r="P37" s="63">
        <v>1</v>
      </c>
      <c r="Q37" s="63">
        <v>1</v>
      </c>
    </row>
    <row r="38" spans="1:17" ht="30">
      <c r="A38" s="54" t="s">
        <v>308</v>
      </c>
      <c r="B38" s="6" t="s">
        <v>309</v>
      </c>
      <c r="C38" s="63">
        <v>1</v>
      </c>
      <c r="D38" s="63">
        <v>1</v>
      </c>
      <c r="E38" s="63">
        <v>1</v>
      </c>
      <c r="F38" s="63">
        <v>2</v>
      </c>
      <c r="G38" s="63">
        <v>1</v>
      </c>
      <c r="H38" s="63">
        <v>1</v>
      </c>
      <c r="I38" s="63">
        <v>1</v>
      </c>
      <c r="J38" s="63">
        <v>2</v>
      </c>
      <c r="K38" s="63">
        <v>2</v>
      </c>
      <c r="L38" s="63">
        <v>2</v>
      </c>
      <c r="M38" s="63">
        <v>1</v>
      </c>
      <c r="N38" s="63">
        <v>3</v>
      </c>
      <c r="O38" s="63">
        <v>2</v>
      </c>
      <c r="P38" s="63">
        <v>1</v>
      </c>
      <c r="Q38" s="63">
        <v>2</v>
      </c>
    </row>
    <row r="39" spans="1:17">
      <c r="A39" s="54" t="s">
        <v>2</v>
      </c>
      <c r="B39" s="44" t="s">
        <v>310</v>
      </c>
      <c r="C39" s="63">
        <v>2</v>
      </c>
      <c r="D39" s="63">
        <v>2</v>
      </c>
      <c r="E39" s="63">
        <v>3</v>
      </c>
      <c r="F39" s="63">
        <v>2</v>
      </c>
      <c r="G39" s="63">
        <v>3</v>
      </c>
      <c r="H39" s="63">
        <v>3</v>
      </c>
      <c r="I39" s="63">
        <v>1</v>
      </c>
      <c r="J39" s="63">
        <v>2</v>
      </c>
      <c r="K39" s="63">
        <v>2</v>
      </c>
      <c r="L39" s="63">
        <v>2</v>
      </c>
      <c r="M39" s="63">
        <v>1</v>
      </c>
      <c r="N39" s="63">
        <v>3</v>
      </c>
      <c r="O39" s="63">
        <v>1</v>
      </c>
      <c r="P39" s="63">
        <v>1</v>
      </c>
      <c r="Q39" s="63">
        <v>3</v>
      </c>
    </row>
    <row r="40" spans="1:17" ht="30">
      <c r="A40" s="54" t="s">
        <v>3</v>
      </c>
      <c r="B40" s="6" t="s">
        <v>311</v>
      </c>
      <c r="C40" s="63">
        <v>2</v>
      </c>
      <c r="D40" s="63">
        <v>2</v>
      </c>
      <c r="E40" s="63">
        <v>3</v>
      </c>
      <c r="F40" s="63">
        <v>3</v>
      </c>
      <c r="G40" s="63">
        <v>3</v>
      </c>
      <c r="H40" s="63">
        <v>3</v>
      </c>
      <c r="I40" s="63">
        <v>1</v>
      </c>
      <c r="J40" s="63">
        <v>2</v>
      </c>
      <c r="K40" s="63">
        <v>3</v>
      </c>
      <c r="L40" s="63">
        <v>2</v>
      </c>
      <c r="M40" s="63">
        <v>2</v>
      </c>
      <c r="N40" s="63">
        <v>3</v>
      </c>
      <c r="O40" s="63">
        <v>2</v>
      </c>
      <c r="P40" s="63">
        <v>1</v>
      </c>
      <c r="Q40" s="63">
        <v>3</v>
      </c>
    </row>
    <row r="41" spans="1:17">
      <c r="A41" s="54" t="s">
        <v>281</v>
      </c>
      <c r="B41" s="58" t="s">
        <v>312</v>
      </c>
      <c r="C41" s="63">
        <v>2</v>
      </c>
      <c r="D41" s="63">
        <v>2</v>
      </c>
      <c r="E41" s="63">
        <v>3</v>
      </c>
      <c r="F41" s="63">
        <v>3</v>
      </c>
      <c r="G41" s="63">
        <v>3</v>
      </c>
      <c r="H41" s="63">
        <v>3</v>
      </c>
      <c r="I41" s="63">
        <v>1</v>
      </c>
      <c r="J41" s="63">
        <v>2</v>
      </c>
      <c r="K41" s="63">
        <v>3</v>
      </c>
      <c r="L41" s="63">
        <v>2</v>
      </c>
      <c r="M41" s="63">
        <v>2</v>
      </c>
      <c r="N41" s="63">
        <v>3</v>
      </c>
      <c r="O41" s="63">
        <v>2</v>
      </c>
      <c r="P41" s="63">
        <v>2</v>
      </c>
      <c r="Q41" s="63">
        <v>3</v>
      </c>
    </row>
    <row r="42" spans="1:17">
      <c r="A42" s="54"/>
      <c r="B42" s="109" t="s">
        <v>254</v>
      </c>
      <c r="C42" s="68">
        <v>1.6</v>
      </c>
      <c r="D42" s="68">
        <v>1.6</v>
      </c>
      <c r="E42" s="68">
        <v>2.4</v>
      </c>
      <c r="F42" s="68">
        <v>2.4</v>
      </c>
      <c r="G42" s="68">
        <v>2.5</v>
      </c>
      <c r="H42" s="68">
        <v>2.5</v>
      </c>
      <c r="I42" s="68">
        <v>1.2</v>
      </c>
      <c r="J42" s="68">
        <v>1.8</v>
      </c>
      <c r="K42" s="68">
        <v>2.2000000000000002</v>
      </c>
      <c r="L42" s="68">
        <v>2</v>
      </c>
      <c r="M42" s="68">
        <v>1.5</v>
      </c>
      <c r="N42" s="68">
        <v>2.8</v>
      </c>
      <c r="O42" s="68">
        <v>1.6</v>
      </c>
      <c r="P42" s="68">
        <v>1.2</v>
      </c>
      <c r="Q42" s="68">
        <v>2.4</v>
      </c>
    </row>
    <row r="43" spans="1:17">
      <c r="A43" s="54"/>
      <c r="B43" s="260" t="s">
        <v>313</v>
      </c>
      <c r="C43" s="69"/>
      <c r="D43" s="69"/>
      <c r="E43" s="69"/>
      <c r="F43" s="69"/>
      <c r="G43" s="69"/>
      <c r="H43" s="63"/>
      <c r="I43" s="63"/>
      <c r="J43" s="63"/>
      <c r="K43" s="63"/>
      <c r="L43" s="63"/>
      <c r="M43" s="63"/>
      <c r="N43" s="63"/>
      <c r="O43" s="63"/>
      <c r="P43" s="63"/>
      <c r="Q43" s="63"/>
    </row>
    <row r="44" spans="1:17">
      <c r="A44" s="54" t="s">
        <v>314</v>
      </c>
      <c r="B44" s="44" t="s">
        <v>315</v>
      </c>
      <c r="C44" s="63">
        <v>2</v>
      </c>
      <c r="D44" s="63">
        <v>3</v>
      </c>
      <c r="E44" s="63">
        <v>1</v>
      </c>
      <c r="F44" s="63"/>
      <c r="G44" s="63">
        <v>1</v>
      </c>
      <c r="H44" s="63">
        <v>1</v>
      </c>
      <c r="I44" s="63"/>
      <c r="J44" s="63">
        <v>2</v>
      </c>
      <c r="K44" s="63">
        <v>2</v>
      </c>
      <c r="L44" s="63">
        <v>3</v>
      </c>
      <c r="M44" s="63">
        <v>2</v>
      </c>
      <c r="N44" s="63">
        <v>2</v>
      </c>
      <c r="O44" s="64">
        <v>3</v>
      </c>
      <c r="P44" s="64">
        <v>2</v>
      </c>
      <c r="Q44" s="64">
        <v>1</v>
      </c>
    </row>
    <row r="45" spans="1:17">
      <c r="A45" s="54" t="s">
        <v>1</v>
      </c>
      <c r="B45" s="44" t="s">
        <v>316</v>
      </c>
      <c r="C45" s="63">
        <v>1</v>
      </c>
      <c r="D45" s="63">
        <v>2</v>
      </c>
      <c r="E45" s="63">
        <v>2</v>
      </c>
      <c r="F45" s="63">
        <v>1</v>
      </c>
      <c r="G45" s="63">
        <v>2</v>
      </c>
      <c r="H45" s="63"/>
      <c r="I45" s="63">
        <v>1</v>
      </c>
      <c r="J45" s="63">
        <v>2</v>
      </c>
      <c r="K45" s="63"/>
      <c r="L45" s="63">
        <v>1</v>
      </c>
      <c r="M45" s="63">
        <v>1</v>
      </c>
      <c r="N45" s="63"/>
      <c r="O45" s="63">
        <v>3</v>
      </c>
      <c r="P45" s="63">
        <v>2</v>
      </c>
      <c r="Q45" s="63">
        <v>1</v>
      </c>
    </row>
    <row r="46" spans="1:17">
      <c r="A46" s="54"/>
      <c r="B46" s="109" t="s">
        <v>254</v>
      </c>
      <c r="C46" s="68">
        <v>1.5</v>
      </c>
      <c r="D46" s="68">
        <v>2.5</v>
      </c>
      <c r="E46" s="68">
        <v>1.5</v>
      </c>
      <c r="F46" s="68">
        <v>1</v>
      </c>
      <c r="G46" s="68">
        <v>1.5</v>
      </c>
      <c r="H46" s="68">
        <v>1</v>
      </c>
      <c r="I46" s="68">
        <v>1</v>
      </c>
      <c r="J46" s="68">
        <v>2</v>
      </c>
      <c r="K46" s="68">
        <v>2</v>
      </c>
      <c r="L46" s="68">
        <v>2</v>
      </c>
      <c r="M46" s="68">
        <v>1.5</v>
      </c>
      <c r="N46" s="68">
        <v>2</v>
      </c>
      <c r="O46" s="68">
        <v>3</v>
      </c>
      <c r="P46" s="68">
        <v>2</v>
      </c>
      <c r="Q46" s="68">
        <v>1</v>
      </c>
    </row>
    <row r="47" spans="1:17">
      <c r="A47" s="54"/>
      <c r="B47" s="260" t="s">
        <v>317</v>
      </c>
      <c r="C47" s="63"/>
      <c r="D47" s="63"/>
      <c r="E47" s="63"/>
      <c r="F47" s="63"/>
      <c r="G47" s="63"/>
      <c r="H47" s="63"/>
      <c r="I47" s="63"/>
      <c r="J47" s="63"/>
      <c r="K47" s="63"/>
      <c r="L47" s="63"/>
      <c r="M47" s="63"/>
      <c r="N47" s="63"/>
      <c r="O47" s="63"/>
      <c r="P47" s="63"/>
      <c r="Q47" s="63"/>
    </row>
    <row r="48" spans="1:17" ht="30">
      <c r="A48" s="54" t="s">
        <v>0</v>
      </c>
      <c r="B48" s="6" t="s">
        <v>318</v>
      </c>
      <c r="C48" s="63">
        <v>3</v>
      </c>
      <c r="D48" s="63">
        <v>2</v>
      </c>
      <c r="E48" s="63">
        <v>1</v>
      </c>
      <c r="F48" s="63"/>
      <c r="G48" s="63">
        <v>1</v>
      </c>
      <c r="H48" s="63"/>
      <c r="I48" s="63"/>
      <c r="J48" s="63"/>
      <c r="K48" s="63"/>
      <c r="L48" s="63">
        <v>1</v>
      </c>
      <c r="M48" s="63">
        <v>1</v>
      </c>
      <c r="N48" s="63">
        <v>1</v>
      </c>
      <c r="O48" s="63">
        <v>3</v>
      </c>
      <c r="P48" s="63">
        <v>1</v>
      </c>
      <c r="Q48" s="63">
        <v>1</v>
      </c>
    </row>
    <row r="49" spans="1:17">
      <c r="A49" s="54" t="s">
        <v>1</v>
      </c>
      <c r="B49" s="44" t="s">
        <v>319</v>
      </c>
      <c r="C49" s="63">
        <v>1</v>
      </c>
      <c r="D49" s="63">
        <v>1</v>
      </c>
      <c r="E49" s="63">
        <v>3</v>
      </c>
      <c r="F49" s="63">
        <v>1</v>
      </c>
      <c r="G49" s="63">
        <v>1</v>
      </c>
      <c r="H49" s="63">
        <v>1</v>
      </c>
      <c r="I49" s="63"/>
      <c r="J49" s="63"/>
      <c r="K49" s="63">
        <v>1</v>
      </c>
      <c r="L49" s="63">
        <v>2</v>
      </c>
      <c r="M49" s="63">
        <v>2</v>
      </c>
      <c r="N49" s="63">
        <v>1</v>
      </c>
      <c r="O49" s="64">
        <v>2</v>
      </c>
      <c r="P49" s="64">
        <v>1</v>
      </c>
      <c r="Q49" s="64">
        <v>1</v>
      </c>
    </row>
    <row r="50" spans="1:17" ht="30">
      <c r="A50" s="54" t="s">
        <v>2</v>
      </c>
      <c r="B50" s="6" t="s">
        <v>320</v>
      </c>
      <c r="C50" s="63"/>
      <c r="D50" s="63"/>
      <c r="E50" s="63">
        <v>1</v>
      </c>
      <c r="F50" s="63"/>
      <c r="G50" s="63"/>
      <c r="H50" s="63">
        <v>3</v>
      </c>
      <c r="I50" s="63">
        <v>1</v>
      </c>
      <c r="J50" s="63">
        <v>1</v>
      </c>
      <c r="K50" s="63">
        <v>1</v>
      </c>
      <c r="L50" s="63">
        <v>1</v>
      </c>
      <c r="M50" s="63"/>
      <c r="N50" s="63"/>
      <c r="O50" s="63"/>
      <c r="P50" s="63">
        <v>1</v>
      </c>
      <c r="Q50" s="63">
        <v>1</v>
      </c>
    </row>
    <row r="51" spans="1:17">
      <c r="A51" s="54"/>
      <c r="B51" s="109" t="s">
        <v>254</v>
      </c>
      <c r="C51" s="66">
        <v>2</v>
      </c>
      <c r="D51" s="66">
        <v>1.5</v>
      </c>
      <c r="E51" s="66">
        <v>1.66</v>
      </c>
      <c r="F51" s="66">
        <v>1</v>
      </c>
      <c r="G51" s="66">
        <v>2</v>
      </c>
      <c r="H51" s="66">
        <v>2</v>
      </c>
      <c r="I51" s="66">
        <v>1</v>
      </c>
      <c r="J51" s="66">
        <v>1</v>
      </c>
      <c r="K51" s="66">
        <v>1</v>
      </c>
      <c r="L51" s="66">
        <v>1.33</v>
      </c>
      <c r="M51" s="66">
        <v>1.5</v>
      </c>
      <c r="N51" s="66">
        <v>1</v>
      </c>
      <c r="O51" s="66">
        <v>2.5</v>
      </c>
      <c r="P51" s="66">
        <v>1</v>
      </c>
      <c r="Q51" s="66">
        <v>1</v>
      </c>
    </row>
    <row r="52" spans="1:17">
      <c r="A52" s="54"/>
      <c r="B52" s="260" t="s">
        <v>321</v>
      </c>
      <c r="C52" s="69"/>
      <c r="D52" s="69"/>
      <c r="E52" s="69"/>
      <c r="F52" s="69"/>
      <c r="G52" s="69"/>
      <c r="H52" s="69"/>
      <c r="I52" s="69"/>
      <c r="J52" s="69"/>
      <c r="K52" s="69"/>
      <c r="L52" s="63"/>
      <c r="M52" s="63"/>
      <c r="N52" s="63"/>
      <c r="O52" s="63"/>
      <c r="P52" s="63"/>
      <c r="Q52" s="63"/>
    </row>
    <row r="53" spans="1:17">
      <c r="A53" s="54" t="s">
        <v>0</v>
      </c>
      <c r="B53" s="44" t="s">
        <v>322</v>
      </c>
      <c r="C53" s="63">
        <v>3</v>
      </c>
      <c r="D53" s="63">
        <v>2</v>
      </c>
      <c r="E53" s="63"/>
      <c r="F53" s="63"/>
      <c r="G53" s="63">
        <v>1</v>
      </c>
      <c r="H53" s="63">
        <v>1</v>
      </c>
      <c r="I53" s="63">
        <v>1</v>
      </c>
      <c r="J53" s="63"/>
      <c r="K53" s="63"/>
      <c r="L53" s="63"/>
      <c r="M53" s="63"/>
      <c r="N53" s="63"/>
      <c r="O53" s="63">
        <v>1</v>
      </c>
      <c r="P53" s="63">
        <v>2</v>
      </c>
      <c r="Q53" s="63">
        <v>1</v>
      </c>
    </row>
    <row r="54" spans="1:17">
      <c r="A54" s="54" t="s">
        <v>1</v>
      </c>
      <c r="B54" s="44" t="s">
        <v>323</v>
      </c>
      <c r="C54" s="63">
        <v>2</v>
      </c>
      <c r="D54" s="63"/>
      <c r="E54" s="63">
        <v>1</v>
      </c>
      <c r="F54" s="63">
        <v>1</v>
      </c>
      <c r="G54" s="63">
        <v>1</v>
      </c>
      <c r="H54" s="63"/>
      <c r="I54" s="63">
        <v>2</v>
      </c>
      <c r="J54" s="63">
        <v>2</v>
      </c>
      <c r="K54" s="63"/>
      <c r="L54" s="63">
        <v>1</v>
      </c>
      <c r="M54" s="63"/>
      <c r="N54" s="63"/>
      <c r="O54" s="63">
        <v>2</v>
      </c>
      <c r="P54" s="63"/>
      <c r="Q54" s="63">
        <v>2</v>
      </c>
    </row>
    <row r="55" spans="1:17">
      <c r="A55" s="54" t="s">
        <v>2</v>
      </c>
      <c r="B55" s="6" t="s">
        <v>324</v>
      </c>
      <c r="C55" s="63">
        <v>1</v>
      </c>
      <c r="D55" s="63">
        <v>1</v>
      </c>
      <c r="E55" s="63">
        <v>1</v>
      </c>
      <c r="F55" s="63"/>
      <c r="G55" s="63">
        <v>2</v>
      </c>
      <c r="H55" s="63"/>
      <c r="I55" s="63">
        <v>1</v>
      </c>
      <c r="J55" s="63">
        <v>1</v>
      </c>
      <c r="K55" s="63"/>
      <c r="L55" s="63"/>
      <c r="M55" s="63">
        <v>1</v>
      </c>
      <c r="N55" s="63"/>
      <c r="O55" s="63"/>
      <c r="P55" s="63">
        <v>1</v>
      </c>
      <c r="Q55" s="63">
        <v>1</v>
      </c>
    </row>
    <row r="56" spans="1:17">
      <c r="A56" s="54"/>
      <c r="B56" s="109" t="s">
        <v>254</v>
      </c>
      <c r="C56" s="66">
        <v>2</v>
      </c>
      <c r="D56" s="66">
        <v>1.5</v>
      </c>
      <c r="E56" s="66">
        <v>1</v>
      </c>
      <c r="F56" s="66">
        <v>1</v>
      </c>
      <c r="G56" s="66">
        <v>1.33</v>
      </c>
      <c r="H56" s="66">
        <v>1</v>
      </c>
      <c r="I56" s="66">
        <v>1.3</v>
      </c>
      <c r="J56" s="66">
        <v>1.5</v>
      </c>
      <c r="K56" s="66"/>
      <c r="L56" s="66">
        <v>1</v>
      </c>
      <c r="M56" s="66">
        <v>1</v>
      </c>
      <c r="N56" s="66"/>
      <c r="O56" s="66">
        <v>1.5</v>
      </c>
      <c r="P56" s="66">
        <v>1.5</v>
      </c>
      <c r="Q56" s="66">
        <v>1.33</v>
      </c>
    </row>
    <row r="57" spans="1:17">
      <c r="A57" s="54"/>
      <c r="B57" s="104" t="s">
        <v>325</v>
      </c>
      <c r="C57" s="69" t="s">
        <v>326</v>
      </c>
      <c r="D57" s="63"/>
      <c r="E57" s="63"/>
      <c r="F57" s="63"/>
      <c r="G57" s="63"/>
      <c r="H57" s="63"/>
      <c r="I57" s="63"/>
      <c r="J57" s="63"/>
      <c r="K57" s="63"/>
      <c r="L57" s="63"/>
      <c r="M57" s="63"/>
      <c r="N57" s="63"/>
      <c r="O57" s="63"/>
      <c r="P57" s="63"/>
      <c r="Q57" s="63"/>
    </row>
    <row r="58" spans="1:17">
      <c r="A58" s="54" t="s">
        <v>0</v>
      </c>
      <c r="B58" s="44" t="s">
        <v>327</v>
      </c>
      <c r="C58" s="63">
        <v>3</v>
      </c>
      <c r="D58" s="63">
        <v>3</v>
      </c>
      <c r="E58" s="63">
        <v>2</v>
      </c>
      <c r="F58" s="63">
        <v>2</v>
      </c>
      <c r="G58" s="63">
        <v>2</v>
      </c>
      <c r="H58" s="63"/>
      <c r="I58" s="63"/>
      <c r="J58" s="63"/>
      <c r="K58" s="63"/>
      <c r="L58" s="63"/>
      <c r="M58" s="63">
        <v>2</v>
      </c>
      <c r="N58" s="63">
        <v>1</v>
      </c>
      <c r="O58" s="63">
        <v>3</v>
      </c>
      <c r="P58" s="63">
        <v>1</v>
      </c>
      <c r="Q58" s="63"/>
    </row>
    <row r="59" spans="1:17">
      <c r="A59" s="54" t="s">
        <v>1</v>
      </c>
      <c r="B59" s="44" t="s">
        <v>328</v>
      </c>
      <c r="C59" s="63">
        <v>2</v>
      </c>
      <c r="D59" s="63">
        <v>2</v>
      </c>
      <c r="E59" s="63">
        <v>3</v>
      </c>
      <c r="F59" s="63">
        <v>2</v>
      </c>
      <c r="G59" s="63">
        <v>1</v>
      </c>
      <c r="H59" s="63">
        <v>1</v>
      </c>
      <c r="I59" s="63"/>
      <c r="J59" s="63"/>
      <c r="K59" s="63"/>
      <c r="L59" s="63">
        <v>1</v>
      </c>
      <c r="M59" s="63">
        <v>2</v>
      </c>
      <c r="N59" s="63">
        <v>1</v>
      </c>
      <c r="O59" s="63">
        <v>3</v>
      </c>
      <c r="P59" s="63">
        <v>1</v>
      </c>
      <c r="Q59" s="63"/>
    </row>
    <row r="60" spans="1:17" ht="30">
      <c r="A60" s="54" t="s">
        <v>2</v>
      </c>
      <c r="B60" s="6" t="s">
        <v>329</v>
      </c>
      <c r="C60" s="63">
        <v>3</v>
      </c>
      <c r="D60" s="63">
        <v>3</v>
      </c>
      <c r="E60" s="63">
        <v>2</v>
      </c>
      <c r="F60" s="63">
        <v>2</v>
      </c>
      <c r="G60" s="63">
        <v>2</v>
      </c>
      <c r="H60" s="63">
        <v>1</v>
      </c>
      <c r="I60" s="63"/>
      <c r="J60" s="63">
        <v>1</v>
      </c>
      <c r="K60" s="63">
        <v>1</v>
      </c>
      <c r="L60" s="63">
        <v>1</v>
      </c>
      <c r="M60" s="63">
        <v>2</v>
      </c>
      <c r="N60" s="63">
        <v>1</v>
      </c>
      <c r="O60" s="64">
        <v>2</v>
      </c>
      <c r="P60" s="64">
        <v>1</v>
      </c>
      <c r="Q60" s="64">
        <v>1</v>
      </c>
    </row>
    <row r="61" spans="1:17">
      <c r="A61" s="54" t="s">
        <v>330</v>
      </c>
      <c r="B61" s="44" t="s">
        <v>331</v>
      </c>
      <c r="C61" s="63">
        <v>3</v>
      </c>
      <c r="D61" s="63">
        <v>3</v>
      </c>
      <c r="E61" s="63">
        <v>2</v>
      </c>
      <c r="F61" s="63">
        <v>2</v>
      </c>
      <c r="G61" s="63">
        <v>2</v>
      </c>
      <c r="H61" s="63">
        <v>1</v>
      </c>
      <c r="I61" s="63"/>
      <c r="J61" s="63">
        <v>1</v>
      </c>
      <c r="K61" s="63">
        <v>1</v>
      </c>
      <c r="L61" s="63">
        <v>1</v>
      </c>
      <c r="M61" s="63">
        <v>1</v>
      </c>
      <c r="N61" s="63">
        <v>1</v>
      </c>
      <c r="O61" s="63">
        <v>1</v>
      </c>
      <c r="P61" s="63">
        <v>1</v>
      </c>
      <c r="Q61" s="63"/>
    </row>
    <row r="62" spans="1:17">
      <c r="A62" s="54" t="s">
        <v>332</v>
      </c>
      <c r="B62" s="44" t="s">
        <v>333</v>
      </c>
      <c r="C62" s="63">
        <v>3</v>
      </c>
      <c r="D62" s="63">
        <v>2</v>
      </c>
      <c r="E62" s="63">
        <v>2</v>
      </c>
      <c r="F62" s="63">
        <v>1</v>
      </c>
      <c r="G62" s="63">
        <v>2</v>
      </c>
      <c r="H62" s="63">
        <v>1</v>
      </c>
      <c r="I62" s="63"/>
      <c r="J62" s="63">
        <v>1</v>
      </c>
      <c r="K62" s="63">
        <v>1</v>
      </c>
      <c r="L62" s="63">
        <v>1</v>
      </c>
      <c r="M62" s="63">
        <v>1</v>
      </c>
      <c r="N62" s="63">
        <v>1</v>
      </c>
      <c r="O62" s="63">
        <v>1</v>
      </c>
      <c r="P62" s="63">
        <v>1</v>
      </c>
      <c r="Q62" s="63"/>
    </row>
    <row r="63" spans="1:17">
      <c r="A63" s="54"/>
      <c r="B63" s="109" t="s">
        <v>254</v>
      </c>
      <c r="C63" s="68">
        <v>2.8</v>
      </c>
      <c r="D63" s="68">
        <v>2.6</v>
      </c>
      <c r="E63" s="68">
        <v>2.2000000000000002</v>
      </c>
      <c r="F63" s="68">
        <v>1.8</v>
      </c>
      <c r="G63" s="68">
        <v>1.8</v>
      </c>
      <c r="H63" s="68">
        <v>1</v>
      </c>
      <c r="I63" s="68"/>
      <c r="J63" s="68">
        <v>1</v>
      </c>
      <c r="K63" s="68">
        <v>1</v>
      </c>
      <c r="L63" s="68">
        <v>1</v>
      </c>
      <c r="M63" s="68">
        <v>1.8</v>
      </c>
      <c r="N63" s="68">
        <v>1</v>
      </c>
      <c r="O63" s="68">
        <v>2.5</v>
      </c>
      <c r="P63" s="68">
        <v>1</v>
      </c>
      <c r="Q63" s="68">
        <v>1</v>
      </c>
    </row>
    <row r="64" spans="1:17">
      <c r="A64" s="54"/>
      <c r="B64" s="260" t="s">
        <v>334</v>
      </c>
      <c r="C64" s="69"/>
      <c r="D64" s="63"/>
      <c r="E64" s="63"/>
      <c r="F64" s="63"/>
      <c r="G64" s="63"/>
      <c r="H64" s="63"/>
      <c r="I64" s="63"/>
      <c r="J64" s="63"/>
      <c r="K64" s="63"/>
      <c r="L64" s="63"/>
      <c r="M64" s="63"/>
      <c r="N64" s="63"/>
      <c r="O64" s="63"/>
      <c r="P64" s="63"/>
      <c r="Q64" s="63"/>
    </row>
    <row r="65" spans="1:17" ht="30">
      <c r="A65" s="54" t="s">
        <v>0</v>
      </c>
      <c r="B65" s="6" t="s">
        <v>335</v>
      </c>
      <c r="C65" s="63">
        <v>2</v>
      </c>
      <c r="D65" s="63">
        <v>2</v>
      </c>
      <c r="E65" s="63"/>
      <c r="F65" s="63">
        <v>1</v>
      </c>
      <c r="G65" s="63">
        <v>1</v>
      </c>
      <c r="H65" s="63"/>
      <c r="I65" s="63"/>
      <c r="J65" s="63"/>
      <c r="K65" s="63"/>
      <c r="L65" s="63"/>
      <c r="M65" s="63"/>
      <c r="N65" s="63"/>
      <c r="O65" s="64">
        <v>1</v>
      </c>
      <c r="P65" s="64">
        <v>1</v>
      </c>
      <c r="Q65" s="63"/>
    </row>
    <row r="66" spans="1:17">
      <c r="A66" s="54" t="s">
        <v>1</v>
      </c>
      <c r="B66" s="44" t="s">
        <v>336</v>
      </c>
      <c r="C66" s="63">
        <v>2</v>
      </c>
      <c r="D66" s="63">
        <v>1</v>
      </c>
      <c r="E66" s="63">
        <v>2</v>
      </c>
      <c r="F66" s="63">
        <v>1</v>
      </c>
      <c r="G66" s="63">
        <v>1</v>
      </c>
      <c r="H66" s="63"/>
      <c r="I66" s="63"/>
      <c r="J66" s="63"/>
      <c r="K66" s="63"/>
      <c r="L66" s="63">
        <v>1</v>
      </c>
      <c r="M66" s="63"/>
      <c r="N66" s="63"/>
      <c r="O66" s="63">
        <v>2</v>
      </c>
      <c r="P66" s="63">
        <v>1</v>
      </c>
      <c r="Q66" s="63"/>
    </row>
    <row r="67" spans="1:17" ht="30">
      <c r="A67" s="54" t="s">
        <v>277</v>
      </c>
      <c r="B67" s="6" t="s">
        <v>337</v>
      </c>
      <c r="C67" s="63">
        <v>2</v>
      </c>
      <c r="D67" s="63">
        <v>2</v>
      </c>
      <c r="E67" s="63">
        <v>2</v>
      </c>
      <c r="F67" s="63">
        <v>1</v>
      </c>
      <c r="G67" s="63">
        <v>1</v>
      </c>
      <c r="H67" s="63">
        <v>1</v>
      </c>
      <c r="I67" s="63"/>
      <c r="J67" s="63"/>
      <c r="K67" s="63"/>
      <c r="L67" s="63"/>
      <c r="M67" s="63"/>
      <c r="N67" s="63"/>
      <c r="O67" s="63">
        <v>2</v>
      </c>
      <c r="P67" s="63">
        <v>1</v>
      </c>
      <c r="Q67" s="63"/>
    </row>
    <row r="68" spans="1:17" ht="30">
      <c r="A68" s="54" t="s">
        <v>3</v>
      </c>
      <c r="B68" s="6" t="s">
        <v>338</v>
      </c>
      <c r="C68" s="63">
        <v>1</v>
      </c>
      <c r="D68" s="63">
        <v>1</v>
      </c>
      <c r="E68" s="63">
        <v>2</v>
      </c>
      <c r="F68" s="63">
        <v>2</v>
      </c>
      <c r="G68" s="63"/>
      <c r="H68" s="63"/>
      <c r="I68" s="63"/>
      <c r="J68" s="63"/>
      <c r="K68" s="63"/>
      <c r="L68" s="63"/>
      <c r="M68" s="63"/>
      <c r="N68" s="63"/>
      <c r="O68" s="64">
        <v>2</v>
      </c>
      <c r="P68" s="64">
        <v>1</v>
      </c>
      <c r="Q68" s="63"/>
    </row>
    <row r="69" spans="1:17">
      <c r="A69" s="54"/>
      <c r="B69" s="109" t="s">
        <v>254</v>
      </c>
      <c r="C69" s="66">
        <v>1.75</v>
      </c>
      <c r="D69" s="66">
        <v>1.5</v>
      </c>
      <c r="E69" s="66">
        <v>2</v>
      </c>
      <c r="F69" s="66">
        <v>1.25</v>
      </c>
      <c r="G69" s="66">
        <v>1</v>
      </c>
      <c r="H69" s="66">
        <v>1</v>
      </c>
      <c r="I69" s="66"/>
      <c r="J69" s="66"/>
      <c r="K69" s="66"/>
      <c r="L69" s="66">
        <v>1</v>
      </c>
      <c r="M69" s="66"/>
      <c r="N69" s="66"/>
      <c r="O69" s="66">
        <v>1.75</v>
      </c>
      <c r="P69" s="66">
        <v>1</v>
      </c>
      <c r="Q69" s="66"/>
    </row>
    <row r="70" spans="1:17">
      <c r="A70" s="54"/>
      <c r="B70" s="260" t="s">
        <v>339</v>
      </c>
      <c r="C70" s="63"/>
      <c r="D70" s="63"/>
      <c r="E70" s="63"/>
      <c r="F70" s="63"/>
      <c r="G70" s="63"/>
      <c r="H70" s="63"/>
      <c r="I70" s="63"/>
      <c r="J70" s="63"/>
      <c r="K70" s="63"/>
      <c r="L70" s="63"/>
      <c r="M70" s="63"/>
      <c r="N70" s="63"/>
      <c r="O70" s="63"/>
      <c r="P70" s="63"/>
      <c r="Q70" s="63"/>
    </row>
    <row r="71" spans="1:17">
      <c r="A71" s="54" t="s">
        <v>0</v>
      </c>
      <c r="B71" s="104" t="s">
        <v>340</v>
      </c>
      <c r="C71" s="63">
        <v>3</v>
      </c>
      <c r="D71" s="63">
        <v>1</v>
      </c>
      <c r="E71" s="63"/>
      <c r="F71" s="63">
        <v>3</v>
      </c>
      <c r="G71" s="63">
        <v>3</v>
      </c>
      <c r="H71" s="63">
        <v>3</v>
      </c>
      <c r="I71" s="63">
        <v>3</v>
      </c>
      <c r="J71" s="63">
        <v>1</v>
      </c>
      <c r="K71" s="63">
        <v>2</v>
      </c>
      <c r="L71" s="63">
        <v>3</v>
      </c>
      <c r="M71" s="63">
        <v>2</v>
      </c>
      <c r="N71" s="63">
        <v>1</v>
      </c>
      <c r="O71" s="63">
        <v>3</v>
      </c>
      <c r="P71" s="63">
        <v>1</v>
      </c>
      <c r="Q71" s="63"/>
    </row>
    <row r="72" spans="1:17">
      <c r="A72" s="54" t="s">
        <v>1</v>
      </c>
      <c r="B72" s="44" t="s">
        <v>341</v>
      </c>
      <c r="C72" s="63">
        <v>3</v>
      </c>
      <c r="D72" s="63">
        <v>3</v>
      </c>
      <c r="E72" s="63">
        <v>3</v>
      </c>
      <c r="F72" s="63">
        <v>3</v>
      </c>
      <c r="G72" s="63">
        <v>2</v>
      </c>
      <c r="H72" s="63">
        <v>3</v>
      </c>
      <c r="I72" s="63">
        <v>3</v>
      </c>
      <c r="J72" s="63">
        <v>1</v>
      </c>
      <c r="K72" s="63">
        <v>2</v>
      </c>
      <c r="L72" s="63">
        <v>3</v>
      </c>
      <c r="M72" s="63">
        <v>1</v>
      </c>
      <c r="N72" s="63"/>
      <c r="O72" s="63">
        <v>3</v>
      </c>
      <c r="P72" s="63">
        <v>2</v>
      </c>
      <c r="Q72" s="63"/>
    </row>
    <row r="73" spans="1:17" ht="30">
      <c r="A73" s="54" t="s">
        <v>277</v>
      </c>
      <c r="B73" s="6" t="s">
        <v>342</v>
      </c>
      <c r="C73" s="63">
        <v>3</v>
      </c>
      <c r="D73" s="63">
        <v>3</v>
      </c>
      <c r="E73" s="63">
        <v>1</v>
      </c>
      <c r="F73" s="63">
        <v>3</v>
      </c>
      <c r="G73" s="63">
        <v>2</v>
      </c>
      <c r="H73" s="63">
        <v>3</v>
      </c>
      <c r="I73" s="63">
        <v>3</v>
      </c>
      <c r="J73" s="63">
        <v>1</v>
      </c>
      <c r="K73" s="63">
        <v>2</v>
      </c>
      <c r="L73" s="63">
        <v>2</v>
      </c>
      <c r="M73" s="63">
        <v>2</v>
      </c>
      <c r="N73" s="63">
        <v>1</v>
      </c>
      <c r="O73" s="63">
        <v>3</v>
      </c>
      <c r="P73" s="63">
        <v>2</v>
      </c>
      <c r="Q73" s="63">
        <v>1</v>
      </c>
    </row>
    <row r="74" spans="1:17">
      <c r="A74" s="54"/>
      <c r="B74" s="109" t="s">
        <v>254</v>
      </c>
      <c r="C74" s="66">
        <v>3</v>
      </c>
      <c r="D74" s="66">
        <v>2.33</v>
      </c>
      <c r="E74" s="66">
        <v>2</v>
      </c>
      <c r="F74" s="66">
        <v>3</v>
      </c>
      <c r="G74" s="66">
        <v>2.2999999999999998</v>
      </c>
      <c r="H74" s="66">
        <v>3</v>
      </c>
      <c r="I74" s="66">
        <v>3</v>
      </c>
      <c r="J74" s="66">
        <v>1</v>
      </c>
      <c r="K74" s="66">
        <v>2</v>
      </c>
      <c r="L74" s="66">
        <v>2.66</v>
      </c>
      <c r="M74" s="66">
        <v>1.6</v>
      </c>
      <c r="N74" s="66">
        <v>1</v>
      </c>
      <c r="O74" s="66">
        <v>3</v>
      </c>
      <c r="P74" s="66">
        <v>1.6</v>
      </c>
      <c r="Q74" s="66">
        <v>1</v>
      </c>
    </row>
    <row r="75" spans="1:17">
      <c r="A75" s="54"/>
      <c r="B75" s="44" t="s">
        <v>343</v>
      </c>
      <c r="C75" s="63"/>
      <c r="D75" s="63"/>
      <c r="E75" s="63"/>
      <c r="F75" s="63"/>
      <c r="G75" s="63"/>
      <c r="H75" s="63"/>
      <c r="I75" s="63"/>
      <c r="J75" s="63"/>
      <c r="K75" s="63"/>
      <c r="L75" s="63"/>
      <c r="M75" s="63"/>
      <c r="N75" s="63"/>
      <c r="O75" s="63"/>
      <c r="P75" s="63"/>
      <c r="Q75" s="63"/>
    </row>
    <row r="76" spans="1:17">
      <c r="A76" s="54" t="s">
        <v>0</v>
      </c>
      <c r="B76" s="104" t="s">
        <v>344</v>
      </c>
      <c r="C76" s="63">
        <v>2</v>
      </c>
      <c r="D76" s="63"/>
      <c r="E76" s="63">
        <v>3</v>
      </c>
      <c r="F76" s="63">
        <v>1</v>
      </c>
      <c r="G76" s="63">
        <v>1</v>
      </c>
      <c r="H76" s="63"/>
      <c r="I76" s="63"/>
      <c r="J76" s="63"/>
      <c r="K76" s="63"/>
      <c r="L76" s="63">
        <v>1</v>
      </c>
      <c r="M76" s="63">
        <v>1</v>
      </c>
      <c r="N76" s="63"/>
      <c r="O76" s="64">
        <v>1</v>
      </c>
      <c r="P76" s="64">
        <v>1</v>
      </c>
      <c r="Q76" s="64"/>
    </row>
    <row r="77" spans="1:17">
      <c r="A77" s="54" t="s">
        <v>1</v>
      </c>
      <c r="B77" s="44" t="s">
        <v>345</v>
      </c>
      <c r="C77" s="63">
        <v>3</v>
      </c>
      <c r="D77" s="63">
        <v>1</v>
      </c>
      <c r="E77" s="63">
        <v>2</v>
      </c>
      <c r="F77" s="63">
        <v>2</v>
      </c>
      <c r="G77" s="63">
        <v>1</v>
      </c>
      <c r="H77" s="63"/>
      <c r="I77" s="63"/>
      <c r="J77" s="63"/>
      <c r="K77" s="63"/>
      <c r="L77" s="63">
        <v>1</v>
      </c>
      <c r="M77" s="63">
        <v>1</v>
      </c>
      <c r="N77" s="63"/>
      <c r="O77" s="63">
        <v>2</v>
      </c>
      <c r="P77" s="63">
        <v>1</v>
      </c>
      <c r="Q77" s="63"/>
    </row>
    <row r="78" spans="1:17">
      <c r="A78" s="54" t="s">
        <v>2</v>
      </c>
      <c r="B78" s="44" t="s">
        <v>346</v>
      </c>
      <c r="C78" s="63">
        <v>2</v>
      </c>
      <c r="D78" s="63"/>
      <c r="E78" s="63">
        <v>2</v>
      </c>
      <c r="F78" s="63">
        <v>1</v>
      </c>
      <c r="G78" s="63">
        <v>1</v>
      </c>
      <c r="H78" s="63"/>
      <c r="I78" s="63"/>
      <c r="J78" s="63"/>
      <c r="K78" s="63"/>
      <c r="L78" s="63">
        <v>1</v>
      </c>
      <c r="M78" s="63">
        <v>1</v>
      </c>
      <c r="N78" s="63"/>
      <c r="O78" s="63">
        <v>1</v>
      </c>
      <c r="P78" s="63">
        <v>1</v>
      </c>
      <c r="Q78" s="63"/>
    </row>
    <row r="79" spans="1:17" ht="30">
      <c r="A79" s="54" t="s">
        <v>3</v>
      </c>
      <c r="B79" s="6" t="s">
        <v>347</v>
      </c>
      <c r="C79" s="63">
        <v>3</v>
      </c>
      <c r="D79" s="63">
        <v>1</v>
      </c>
      <c r="E79" s="63">
        <v>2</v>
      </c>
      <c r="F79" s="63">
        <v>2</v>
      </c>
      <c r="G79" s="63">
        <v>2</v>
      </c>
      <c r="H79" s="63"/>
      <c r="I79" s="63"/>
      <c r="J79" s="63"/>
      <c r="K79" s="63"/>
      <c r="L79" s="63">
        <v>1</v>
      </c>
      <c r="M79" s="63">
        <v>1</v>
      </c>
      <c r="N79" s="63"/>
      <c r="O79" s="63">
        <v>2</v>
      </c>
      <c r="P79" s="63">
        <v>2</v>
      </c>
      <c r="Q79" s="63"/>
    </row>
    <row r="80" spans="1:17" ht="30">
      <c r="A80" s="54" t="s">
        <v>4</v>
      </c>
      <c r="B80" s="6" t="s">
        <v>348</v>
      </c>
      <c r="C80" s="63">
        <v>3</v>
      </c>
      <c r="D80" s="63">
        <v>2</v>
      </c>
      <c r="E80" s="63">
        <v>1</v>
      </c>
      <c r="F80" s="63">
        <v>1</v>
      </c>
      <c r="G80" s="63">
        <v>1</v>
      </c>
      <c r="H80" s="63"/>
      <c r="I80" s="63"/>
      <c r="J80" s="63"/>
      <c r="K80" s="63"/>
      <c r="L80" s="63">
        <v>1</v>
      </c>
      <c r="M80" s="63">
        <v>2</v>
      </c>
      <c r="N80" s="63"/>
      <c r="O80" s="63">
        <v>3</v>
      </c>
      <c r="P80" s="63">
        <v>2</v>
      </c>
      <c r="Q80" s="63"/>
    </row>
    <row r="81" spans="1:17">
      <c r="A81" s="54"/>
      <c r="B81" s="109" t="s">
        <v>254</v>
      </c>
      <c r="C81" s="68">
        <v>2.6</v>
      </c>
      <c r="D81" s="68">
        <v>1.3</v>
      </c>
      <c r="E81" s="68">
        <v>2</v>
      </c>
      <c r="F81" s="68">
        <v>1.4</v>
      </c>
      <c r="G81" s="68">
        <v>1.2</v>
      </c>
      <c r="H81" s="68"/>
      <c r="I81" s="68"/>
      <c r="J81" s="68"/>
      <c r="K81" s="68"/>
      <c r="L81" s="68">
        <v>1</v>
      </c>
      <c r="M81" s="68">
        <v>1.2</v>
      </c>
      <c r="N81" s="68"/>
      <c r="O81" s="68">
        <v>1.8</v>
      </c>
      <c r="P81" s="68">
        <v>1.4</v>
      </c>
      <c r="Q81" s="68"/>
    </row>
    <row r="82" spans="1:17">
      <c r="A82" s="54"/>
      <c r="B82" s="104" t="s">
        <v>349</v>
      </c>
      <c r="C82" s="63"/>
      <c r="D82" s="63"/>
      <c r="E82" s="63"/>
      <c r="F82" s="63"/>
      <c r="G82" s="63"/>
      <c r="H82" s="63"/>
      <c r="I82" s="63"/>
      <c r="J82" s="63"/>
      <c r="K82" s="63"/>
      <c r="L82" s="63"/>
      <c r="M82" s="63"/>
      <c r="N82" s="63"/>
      <c r="O82" s="63"/>
      <c r="P82" s="63"/>
      <c r="Q82" s="63"/>
    </row>
    <row r="83" spans="1:17">
      <c r="A83" s="54" t="s">
        <v>314</v>
      </c>
      <c r="B83" s="44" t="s">
        <v>350</v>
      </c>
      <c r="C83" s="63">
        <v>2</v>
      </c>
      <c r="D83" s="63">
        <v>2</v>
      </c>
      <c r="E83" s="63"/>
      <c r="F83" s="63"/>
      <c r="G83" s="63"/>
      <c r="H83" s="63"/>
      <c r="I83" s="63"/>
      <c r="J83" s="63"/>
      <c r="K83" s="63"/>
      <c r="L83" s="63"/>
      <c r="M83" s="63"/>
      <c r="N83" s="63"/>
      <c r="O83" s="63">
        <v>2</v>
      </c>
      <c r="P83" s="63">
        <v>1</v>
      </c>
      <c r="Q83" s="63"/>
    </row>
    <row r="84" spans="1:17" ht="30">
      <c r="A84" s="54" t="s">
        <v>1</v>
      </c>
      <c r="B84" s="6" t="s">
        <v>351</v>
      </c>
      <c r="C84" s="63">
        <v>3</v>
      </c>
      <c r="D84" s="63">
        <v>2</v>
      </c>
      <c r="E84" s="63">
        <v>2</v>
      </c>
      <c r="F84" s="63"/>
      <c r="G84" s="63"/>
      <c r="H84" s="63"/>
      <c r="I84" s="63"/>
      <c r="J84" s="63"/>
      <c r="K84" s="63"/>
      <c r="L84" s="63"/>
      <c r="M84" s="63"/>
      <c r="N84" s="63"/>
      <c r="O84" s="64">
        <v>2</v>
      </c>
      <c r="P84" s="64">
        <v>1</v>
      </c>
      <c r="Q84" s="64"/>
    </row>
    <row r="85" spans="1:17" ht="30">
      <c r="A85" s="54" t="s">
        <v>2</v>
      </c>
      <c r="B85" s="6" t="s">
        <v>352</v>
      </c>
      <c r="C85" s="63">
        <v>2</v>
      </c>
      <c r="D85" s="63">
        <v>3</v>
      </c>
      <c r="E85" s="63">
        <v>2</v>
      </c>
      <c r="F85" s="63"/>
      <c r="G85" s="63"/>
      <c r="H85" s="63"/>
      <c r="I85" s="63"/>
      <c r="J85" s="63"/>
      <c r="K85" s="63"/>
      <c r="L85" s="63"/>
      <c r="M85" s="63"/>
      <c r="N85" s="63"/>
      <c r="O85" s="63">
        <v>2</v>
      </c>
      <c r="P85" s="63">
        <v>1</v>
      </c>
      <c r="Q85" s="63"/>
    </row>
    <row r="86" spans="1:17">
      <c r="A86" s="54" t="s">
        <v>3</v>
      </c>
      <c r="B86" s="44" t="s">
        <v>353</v>
      </c>
      <c r="C86" s="63">
        <v>2</v>
      </c>
      <c r="D86" s="63">
        <v>3</v>
      </c>
      <c r="E86" s="63"/>
      <c r="F86" s="63"/>
      <c r="G86" s="63"/>
      <c r="H86" s="63"/>
      <c r="I86" s="63"/>
      <c r="J86" s="63"/>
      <c r="K86" s="63"/>
      <c r="L86" s="63"/>
      <c r="M86" s="63"/>
      <c r="N86" s="63"/>
      <c r="O86" s="63">
        <v>2</v>
      </c>
      <c r="P86" s="63">
        <v>1</v>
      </c>
      <c r="Q86" s="63"/>
    </row>
    <row r="87" spans="1:17">
      <c r="A87" s="54"/>
      <c r="B87" s="109" t="s">
        <v>254</v>
      </c>
      <c r="C87" s="66">
        <v>2.25</v>
      </c>
      <c r="D87" s="66">
        <v>2.5</v>
      </c>
      <c r="E87" s="66">
        <v>2</v>
      </c>
      <c r="F87" s="66"/>
      <c r="G87" s="66"/>
      <c r="H87" s="66"/>
      <c r="I87" s="66"/>
      <c r="J87" s="66"/>
      <c r="K87" s="66"/>
      <c r="L87" s="66"/>
      <c r="M87" s="66"/>
      <c r="N87" s="66"/>
      <c r="O87" s="66">
        <v>2</v>
      </c>
      <c r="P87" s="66">
        <v>1</v>
      </c>
      <c r="Q87" s="66"/>
    </row>
    <row r="88" spans="1:17">
      <c r="A88" s="54"/>
      <c r="B88" s="260" t="s">
        <v>354</v>
      </c>
      <c r="C88" s="63"/>
      <c r="D88" s="63"/>
      <c r="E88" s="63"/>
      <c r="F88" s="63"/>
      <c r="G88" s="63"/>
      <c r="H88" s="63"/>
      <c r="I88" s="63"/>
      <c r="J88" s="63"/>
      <c r="K88" s="63"/>
      <c r="L88" s="63"/>
      <c r="M88" s="63"/>
      <c r="N88" s="63"/>
      <c r="O88" s="63"/>
      <c r="P88" s="63"/>
      <c r="Q88" s="63"/>
    </row>
    <row r="89" spans="1:17">
      <c r="A89" s="54" t="s">
        <v>0</v>
      </c>
      <c r="B89" s="44" t="s">
        <v>355</v>
      </c>
      <c r="C89" s="70">
        <v>2</v>
      </c>
      <c r="D89" s="70"/>
      <c r="E89" s="70"/>
      <c r="F89" s="70"/>
      <c r="G89" s="70"/>
      <c r="H89" s="70"/>
      <c r="I89" s="70"/>
      <c r="J89" s="70"/>
      <c r="K89" s="70"/>
      <c r="L89" s="70"/>
      <c r="M89" s="70"/>
      <c r="N89" s="70"/>
      <c r="O89" s="71"/>
      <c r="P89" s="71"/>
      <c r="Q89" s="71"/>
    </row>
    <row r="90" spans="1:17">
      <c r="A90" s="54" t="s">
        <v>1</v>
      </c>
      <c r="B90" s="6" t="s">
        <v>356</v>
      </c>
      <c r="C90" s="70"/>
      <c r="D90" s="70"/>
      <c r="E90" s="70">
        <v>2</v>
      </c>
      <c r="F90" s="70"/>
      <c r="G90" s="70">
        <v>2</v>
      </c>
      <c r="H90" s="70"/>
      <c r="I90" s="70"/>
      <c r="J90" s="70"/>
      <c r="K90" s="70"/>
      <c r="L90" s="70"/>
      <c r="M90" s="70"/>
      <c r="N90" s="70"/>
      <c r="O90" s="70"/>
      <c r="P90" s="70"/>
      <c r="Q90" s="70"/>
    </row>
    <row r="91" spans="1:17">
      <c r="A91" s="54"/>
      <c r="B91" s="109" t="s">
        <v>254</v>
      </c>
      <c r="C91" s="72">
        <v>2</v>
      </c>
      <c r="D91" s="72"/>
      <c r="E91" s="72">
        <v>2</v>
      </c>
      <c r="F91" s="72"/>
      <c r="G91" s="72">
        <v>2</v>
      </c>
      <c r="H91" s="72"/>
      <c r="I91" s="72"/>
      <c r="J91" s="72"/>
      <c r="K91" s="72"/>
      <c r="L91" s="72"/>
      <c r="M91" s="72"/>
      <c r="N91" s="72"/>
      <c r="O91" s="72"/>
      <c r="P91" s="72"/>
      <c r="Q91" s="72"/>
    </row>
    <row r="92" spans="1:17">
      <c r="A92" s="54"/>
      <c r="B92" s="260" t="s">
        <v>357</v>
      </c>
      <c r="C92" s="63"/>
      <c r="D92" s="63"/>
      <c r="E92" s="63"/>
      <c r="F92" s="63"/>
      <c r="G92" s="63"/>
      <c r="H92" s="63"/>
      <c r="I92" s="63"/>
      <c r="J92" s="63"/>
      <c r="K92" s="63"/>
      <c r="L92" s="63"/>
      <c r="M92" s="63"/>
      <c r="N92" s="63"/>
      <c r="O92" s="63"/>
      <c r="P92" s="63"/>
      <c r="Q92" s="63"/>
    </row>
    <row r="93" spans="1:17" ht="30">
      <c r="A93" s="54" t="s">
        <v>0</v>
      </c>
      <c r="B93" s="6" t="s">
        <v>358</v>
      </c>
      <c r="C93" s="63">
        <v>3</v>
      </c>
      <c r="D93" s="63"/>
      <c r="E93" s="63">
        <v>3</v>
      </c>
      <c r="F93" s="63">
        <v>3</v>
      </c>
      <c r="G93" s="63">
        <v>1</v>
      </c>
      <c r="H93" s="63">
        <v>3</v>
      </c>
      <c r="I93" s="63">
        <v>2</v>
      </c>
      <c r="J93" s="63">
        <v>2</v>
      </c>
      <c r="K93" s="63">
        <v>2</v>
      </c>
      <c r="L93" s="63">
        <v>1</v>
      </c>
      <c r="M93" s="63">
        <v>3</v>
      </c>
      <c r="N93" s="63">
        <v>3</v>
      </c>
      <c r="O93" s="63">
        <v>3</v>
      </c>
      <c r="P93" s="63"/>
      <c r="Q93" s="63">
        <v>2</v>
      </c>
    </row>
    <row r="94" spans="1:17" ht="30">
      <c r="A94" s="54" t="s">
        <v>1</v>
      </c>
      <c r="B94" s="6" t="s">
        <v>359</v>
      </c>
      <c r="C94" s="63">
        <v>3</v>
      </c>
      <c r="D94" s="63">
        <v>2</v>
      </c>
      <c r="E94" s="63">
        <v>3</v>
      </c>
      <c r="F94" s="63">
        <v>3</v>
      </c>
      <c r="G94" s="63">
        <v>1</v>
      </c>
      <c r="H94" s="63">
        <v>2</v>
      </c>
      <c r="I94" s="63">
        <v>3</v>
      </c>
      <c r="J94" s="63">
        <v>2</v>
      </c>
      <c r="K94" s="63">
        <v>2</v>
      </c>
      <c r="L94" s="63">
        <v>1</v>
      </c>
      <c r="M94" s="63">
        <v>3</v>
      </c>
      <c r="N94" s="63">
        <v>3</v>
      </c>
      <c r="O94" s="63">
        <v>3</v>
      </c>
      <c r="P94" s="63">
        <v>2</v>
      </c>
      <c r="Q94" s="63">
        <v>3</v>
      </c>
    </row>
    <row r="95" spans="1:17" ht="30">
      <c r="A95" s="54" t="s">
        <v>2</v>
      </c>
      <c r="B95" s="6" t="s">
        <v>360</v>
      </c>
      <c r="C95" s="71">
        <v>2</v>
      </c>
      <c r="D95" s="71">
        <v>3</v>
      </c>
      <c r="E95" s="71">
        <v>3</v>
      </c>
      <c r="F95" s="71">
        <v>3</v>
      </c>
      <c r="G95" s="71">
        <v>2</v>
      </c>
      <c r="H95" s="63">
        <v>3</v>
      </c>
      <c r="I95" s="63">
        <v>3</v>
      </c>
      <c r="J95" s="63">
        <v>3</v>
      </c>
      <c r="K95" s="63">
        <v>2</v>
      </c>
      <c r="L95" s="63">
        <v>1</v>
      </c>
      <c r="M95" s="63">
        <v>3</v>
      </c>
      <c r="N95" s="63">
        <v>3</v>
      </c>
      <c r="O95" s="63">
        <v>3</v>
      </c>
      <c r="P95" s="63">
        <v>2</v>
      </c>
      <c r="Q95" s="63">
        <v>3</v>
      </c>
    </row>
    <row r="96" spans="1:17" ht="30">
      <c r="A96" s="54" t="s">
        <v>3</v>
      </c>
      <c r="B96" s="6" t="s">
        <v>361</v>
      </c>
      <c r="C96" s="63">
        <v>3</v>
      </c>
      <c r="D96" s="63"/>
      <c r="E96" s="63">
        <v>3</v>
      </c>
      <c r="F96" s="63">
        <v>3</v>
      </c>
      <c r="G96" s="63">
        <v>3</v>
      </c>
      <c r="H96" s="63">
        <v>3</v>
      </c>
      <c r="I96" s="63">
        <v>3</v>
      </c>
      <c r="J96" s="63">
        <v>2</v>
      </c>
      <c r="K96" s="63">
        <v>2</v>
      </c>
      <c r="L96" s="63">
        <v>2</v>
      </c>
      <c r="M96" s="63">
        <v>3</v>
      </c>
      <c r="N96" s="63">
        <v>3</v>
      </c>
      <c r="O96" s="63">
        <v>3</v>
      </c>
      <c r="P96" s="63">
        <v>3</v>
      </c>
      <c r="Q96" s="63">
        <v>2</v>
      </c>
    </row>
    <row r="97" spans="1:17">
      <c r="A97" s="54"/>
      <c r="B97" s="109" t="s">
        <v>254</v>
      </c>
      <c r="C97" s="66">
        <v>2.75</v>
      </c>
      <c r="D97" s="66">
        <v>2.5</v>
      </c>
      <c r="E97" s="66">
        <v>3</v>
      </c>
      <c r="F97" s="66">
        <v>3</v>
      </c>
      <c r="G97" s="66">
        <v>1.75</v>
      </c>
      <c r="H97" s="66">
        <v>2.75</v>
      </c>
      <c r="I97" s="66">
        <v>2.75</v>
      </c>
      <c r="J97" s="66">
        <v>2.25</v>
      </c>
      <c r="K97" s="66">
        <v>2</v>
      </c>
      <c r="L97" s="66">
        <v>1.25</v>
      </c>
      <c r="M97" s="66">
        <v>3</v>
      </c>
      <c r="N97" s="66">
        <v>3</v>
      </c>
      <c r="O97" s="66">
        <v>3</v>
      </c>
      <c r="P97" s="66">
        <v>2.33</v>
      </c>
      <c r="Q97" s="66">
        <v>2.5</v>
      </c>
    </row>
    <row r="98" spans="1:17">
      <c r="A98" s="54"/>
      <c r="B98" s="260" t="s">
        <v>362</v>
      </c>
      <c r="C98" s="69"/>
      <c r="D98" s="69"/>
      <c r="E98" s="69"/>
      <c r="F98" s="69"/>
      <c r="G98" s="69" t="s">
        <v>363</v>
      </c>
      <c r="H98" s="63"/>
      <c r="I98" s="63"/>
      <c r="J98" s="63"/>
      <c r="K98" s="63"/>
      <c r="L98" s="63"/>
      <c r="M98" s="63"/>
      <c r="N98" s="63"/>
      <c r="O98" s="63"/>
      <c r="P98" s="63"/>
      <c r="Q98" s="63"/>
    </row>
    <row r="99" spans="1:17" ht="15" customHeight="1">
      <c r="A99" s="54" t="s">
        <v>0</v>
      </c>
      <c r="B99" s="44" t="s">
        <v>364</v>
      </c>
      <c r="C99" s="63">
        <v>1</v>
      </c>
      <c r="D99" s="63"/>
      <c r="E99" s="63"/>
      <c r="F99" s="63"/>
      <c r="G99" s="63"/>
      <c r="H99" s="63">
        <v>2</v>
      </c>
      <c r="I99" s="63">
        <v>2</v>
      </c>
      <c r="J99" s="63">
        <v>3</v>
      </c>
      <c r="K99" s="63"/>
      <c r="L99" s="63"/>
      <c r="M99" s="63">
        <v>2</v>
      </c>
      <c r="N99" s="63">
        <v>2</v>
      </c>
      <c r="O99" s="63">
        <v>2</v>
      </c>
      <c r="P99" s="63">
        <v>1</v>
      </c>
      <c r="Q99" s="63">
        <v>2</v>
      </c>
    </row>
    <row r="100" spans="1:17">
      <c r="A100" s="54" t="s">
        <v>1</v>
      </c>
      <c r="B100" s="44" t="s">
        <v>365</v>
      </c>
      <c r="C100" s="63">
        <v>3</v>
      </c>
      <c r="D100" s="63">
        <v>3</v>
      </c>
      <c r="E100" s="63">
        <v>1</v>
      </c>
      <c r="F100" s="63">
        <v>2</v>
      </c>
      <c r="G100" s="63">
        <v>1</v>
      </c>
      <c r="H100" s="63">
        <v>2</v>
      </c>
      <c r="I100" s="63">
        <v>2</v>
      </c>
      <c r="J100" s="63">
        <v>3</v>
      </c>
      <c r="K100" s="63"/>
      <c r="L100" s="63"/>
      <c r="M100" s="63">
        <v>1</v>
      </c>
      <c r="N100" s="63">
        <v>2</v>
      </c>
      <c r="O100" s="64">
        <v>3</v>
      </c>
      <c r="P100" s="64">
        <v>2</v>
      </c>
      <c r="Q100" s="64">
        <v>2</v>
      </c>
    </row>
    <row r="101" spans="1:17" ht="30">
      <c r="A101" s="54" t="s">
        <v>2</v>
      </c>
      <c r="B101" s="6" t="s">
        <v>366</v>
      </c>
      <c r="C101" s="63">
        <v>2</v>
      </c>
      <c r="D101" s="63">
        <v>2</v>
      </c>
      <c r="E101" s="63">
        <v>3</v>
      </c>
      <c r="F101" s="63">
        <v>1</v>
      </c>
      <c r="G101" s="63">
        <v>1</v>
      </c>
      <c r="H101" s="63">
        <v>2</v>
      </c>
      <c r="I101" s="63">
        <v>2</v>
      </c>
      <c r="J101" s="63">
        <v>2</v>
      </c>
      <c r="K101" s="63"/>
      <c r="L101" s="63"/>
      <c r="M101" s="63">
        <v>1</v>
      </c>
      <c r="N101" s="63">
        <v>2</v>
      </c>
      <c r="O101" s="63">
        <v>2</v>
      </c>
      <c r="P101" s="63">
        <v>2</v>
      </c>
      <c r="Q101" s="63">
        <v>2</v>
      </c>
    </row>
    <row r="102" spans="1:17">
      <c r="A102" s="54" t="s">
        <v>3</v>
      </c>
      <c r="B102" s="44" t="s">
        <v>367</v>
      </c>
      <c r="C102" s="63">
        <v>2</v>
      </c>
      <c r="D102" s="63">
        <v>2</v>
      </c>
      <c r="E102" s="63">
        <v>2</v>
      </c>
      <c r="F102" s="63">
        <v>2</v>
      </c>
      <c r="G102" s="63">
        <v>1</v>
      </c>
      <c r="H102" s="63">
        <v>2</v>
      </c>
      <c r="I102" s="63">
        <v>2</v>
      </c>
      <c r="J102" s="63">
        <v>3</v>
      </c>
      <c r="K102" s="63">
        <v>2</v>
      </c>
      <c r="L102" s="63">
        <v>2</v>
      </c>
      <c r="M102" s="63">
        <v>2</v>
      </c>
      <c r="N102" s="63">
        <v>3</v>
      </c>
      <c r="O102" s="64">
        <v>3</v>
      </c>
      <c r="P102" s="64">
        <v>2</v>
      </c>
      <c r="Q102" s="64">
        <v>3</v>
      </c>
    </row>
    <row r="103" spans="1:17">
      <c r="A103" s="54"/>
      <c r="B103" s="109" t="s">
        <v>254</v>
      </c>
      <c r="C103" s="66">
        <v>2</v>
      </c>
      <c r="D103" s="66">
        <v>2.2999999999999998</v>
      </c>
      <c r="E103" s="66">
        <v>2</v>
      </c>
      <c r="F103" s="66">
        <v>1.6</v>
      </c>
      <c r="G103" s="66">
        <v>1</v>
      </c>
      <c r="H103" s="66">
        <v>2</v>
      </c>
      <c r="I103" s="66">
        <v>2</v>
      </c>
      <c r="J103" s="66">
        <v>2.75</v>
      </c>
      <c r="K103" s="66">
        <v>2</v>
      </c>
      <c r="L103" s="66">
        <v>2</v>
      </c>
      <c r="M103" s="66">
        <v>1.5</v>
      </c>
      <c r="N103" s="66">
        <v>2.25</v>
      </c>
      <c r="O103" s="66">
        <v>2.5</v>
      </c>
      <c r="P103" s="66">
        <v>1.75</v>
      </c>
      <c r="Q103" s="66">
        <v>2.2999999999999998</v>
      </c>
    </row>
    <row r="104" spans="1:17">
      <c r="A104" s="54"/>
      <c r="B104" s="260" t="s">
        <v>368</v>
      </c>
      <c r="C104" s="69"/>
      <c r="D104" s="69"/>
      <c r="E104" s="69"/>
      <c r="F104" s="69"/>
      <c r="G104" s="69"/>
      <c r="H104" s="63"/>
      <c r="I104" s="63"/>
      <c r="J104" s="63"/>
      <c r="K104" s="63"/>
      <c r="L104" s="63"/>
      <c r="M104" s="63"/>
      <c r="N104" s="63"/>
      <c r="O104" s="63"/>
      <c r="P104" s="63"/>
      <c r="Q104" s="63"/>
    </row>
    <row r="105" spans="1:17" ht="30">
      <c r="A105" s="54" t="s">
        <v>0</v>
      </c>
      <c r="B105" s="6" t="s">
        <v>369</v>
      </c>
      <c r="C105" s="63">
        <v>3</v>
      </c>
      <c r="D105" s="63">
        <v>3</v>
      </c>
      <c r="E105" s="63">
        <v>2</v>
      </c>
      <c r="F105" s="63">
        <v>2</v>
      </c>
      <c r="G105" s="63">
        <v>1</v>
      </c>
      <c r="H105" s="63"/>
      <c r="I105" s="63"/>
      <c r="J105" s="63"/>
      <c r="K105" s="63"/>
      <c r="L105" s="63"/>
      <c r="M105" s="63">
        <v>2</v>
      </c>
      <c r="N105" s="63">
        <v>1</v>
      </c>
      <c r="O105" s="63">
        <v>3</v>
      </c>
      <c r="P105" s="63">
        <v>1</v>
      </c>
      <c r="Q105" s="63"/>
    </row>
    <row r="106" spans="1:17" ht="30">
      <c r="A106" s="54" t="s">
        <v>1</v>
      </c>
      <c r="B106" s="6" t="s">
        <v>370</v>
      </c>
      <c r="C106" s="63">
        <v>3</v>
      </c>
      <c r="D106" s="63">
        <v>3</v>
      </c>
      <c r="E106" s="63">
        <v>2</v>
      </c>
      <c r="F106" s="63">
        <v>2</v>
      </c>
      <c r="G106" s="63">
        <v>1</v>
      </c>
      <c r="H106" s="63"/>
      <c r="I106" s="63"/>
      <c r="J106" s="63"/>
      <c r="K106" s="63"/>
      <c r="L106" s="63"/>
      <c r="M106" s="63">
        <v>2</v>
      </c>
      <c r="N106" s="63">
        <v>1</v>
      </c>
      <c r="O106" s="63">
        <v>3</v>
      </c>
      <c r="P106" s="63">
        <v>1</v>
      </c>
      <c r="Q106" s="63"/>
    </row>
    <row r="107" spans="1:17">
      <c r="A107" s="54" t="s">
        <v>277</v>
      </c>
      <c r="B107" s="44" t="s">
        <v>371</v>
      </c>
      <c r="C107" s="63">
        <v>3</v>
      </c>
      <c r="D107" s="63">
        <v>3</v>
      </c>
      <c r="E107" s="63">
        <v>2</v>
      </c>
      <c r="F107" s="63">
        <v>2</v>
      </c>
      <c r="G107" s="63">
        <v>2</v>
      </c>
      <c r="H107" s="63">
        <v>1</v>
      </c>
      <c r="I107" s="63"/>
      <c r="J107" s="63">
        <v>1</v>
      </c>
      <c r="K107" s="63">
        <v>1</v>
      </c>
      <c r="L107" s="63">
        <v>1</v>
      </c>
      <c r="M107" s="63">
        <v>2</v>
      </c>
      <c r="N107" s="63">
        <v>1</v>
      </c>
      <c r="O107" s="63">
        <v>2</v>
      </c>
      <c r="P107" s="63">
        <v>1</v>
      </c>
      <c r="Q107" s="63">
        <v>1</v>
      </c>
    </row>
    <row r="108" spans="1:17">
      <c r="A108" s="54" t="s">
        <v>3</v>
      </c>
      <c r="B108" s="44" t="s">
        <v>372</v>
      </c>
      <c r="C108" s="63">
        <v>2</v>
      </c>
      <c r="D108" s="63">
        <v>2</v>
      </c>
      <c r="E108" s="63">
        <v>2</v>
      </c>
      <c r="F108" s="63">
        <v>1</v>
      </c>
      <c r="G108" s="63">
        <v>2</v>
      </c>
      <c r="H108" s="63">
        <v>1</v>
      </c>
      <c r="I108" s="63"/>
      <c r="J108" s="63">
        <v>1</v>
      </c>
      <c r="K108" s="63">
        <v>1</v>
      </c>
      <c r="L108" s="63">
        <v>1</v>
      </c>
      <c r="M108" s="63">
        <v>1</v>
      </c>
      <c r="N108" s="63">
        <v>1</v>
      </c>
      <c r="O108" s="64">
        <v>1</v>
      </c>
      <c r="P108" s="64">
        <v>1</v>
      </c>
      <c r="Q108" s="64"/>
    </row>
    <row r="109" spans="1:17">
      <c r="A109" s="54" t="s">
        <v>4</v>
      </c>
      <c r="B109" s="44" t="s">
        <v>373</v>
      </c>
      <c r="C109" s="63">
        <v>2</v>
      </c>
      <c r="D109" s="63">
        <v>2</v>
      </c>
      <c r="E109" s="63">
        <v>2</v>
      </c>
      <c r="F109" s="63">
        <v>1</v>
      </c>
      <c r="G109" s="63">
        <v>2</v>
      </c>
      <c r="H109" s="63">
        <v>1</v>
      </c>
      <c r="I109" s="63"/>
      <c r="J109" s="63">
        <v>1</v>
      </c>
      <c r="K109" s="63">
        <v>1</v>
      </c>
      <c r="L109" s="63">
        <v>1</v>
      </c>
      <c r="M109" s="63">
        <v>1</v>
      </c>
      <c r="N109" s="63">
        <v>1</v>
      </c>
      <c r="O109" s="63">
        <v>1</v>
      </c>
      <c r="P109" s="63">
        <v>1</v>
      </c>
      <c r="Q109" s="63"/>
    </row>
    <row r="110" spans="1:17">
      <c r="A110" s="54"/>
      <c r="B110" s="109" t="s">
        <v>254</v>
      </c>
      <c r="C110" s="68">
        <v>2.6</v>
      </c>
      <c r="D110" s="68">
        <v>2.6</v>
      </c>
      <c r="E110" s="68">
        <v>2</v>
      </c>
      <c r="F110" s="68">
        <v>1.6</v>
      </c>
      <c r="G110" s="68">
        <v>1.6</v>
      </c>
      <c r="H110" s="68">
        <v>1</v>
      </c>
      <c r="I110" s="68"/>
      <c r="J110" s="68">
        <v>1</v>
      </c>
      <c r="K110" s="68">
        <v>1</v>
      </c>
      <c r="L110" s="68">
        <v>1</v>
      </c>
      <c r="M110" s="68">
        <v>1.6</v>
      </c>
      <c r="N110" s="68">
        <v>1</v>
      </c>
      <c r="O110" s="68">
        <v>2</v>
      </c>
      <c r="P110" s="68">
        <v>1</v>
      </c>
      <c r="Q110" s="68">
        <v>1</v>
      </c>
    </row>
    <row r="111" spans="1:17">
      <c r="A111" s="54"/>
      <c r="B111" s="260" t="s">
        <v>374</v>
      </c>
      <c r="C111" s="69"/>
      <c r="D111" s="69"/>
      <c r="E111" s="69"/>
      <c r="F111" s="69"/>
      <c r="G111" s="69"/>
      <c r="H111" s="63"/>
      <c r="I111" s="63"/>
      <c r="J111" s="63"/>
      <c r="K111" s="63"/>
      <c r="L111" s="63"/>
      <c r="M111" s="63"/>
      <c r="N111" s="63"/>
      <c r="O111" s="63"/>
      <c r="P111" s="63"/>
      <c r="Q111" s="63"/>
    </row>
    <row r="112" spans="1:17" ht="30">
      <c r="A112" s="54" t="s">
        <v>0</v>
      </c>
      <c r="B112" s="6" t="s">
        <v>375</v>
      </c>
      <c r="C112" s="63">
        <v>2</v>
      </c>
      <c r="D112" s="63">
        <v>1</v>
      </c>
      <c r="E112" s="63">
        <v>3</v>
      </c>
      <c r="F112" s="63"/>
      <c r="G112" s="63">
        <v>1</v>
      </c>
      <c r="H112" s="63"/>
      <c r="I112" s="63">
        <v>1</v>
      </c>
      <c r="J112" s="63"/>
      <c r="K112" s="63"/>
      <c r="L112" s="63"/>
      <c r="M112" s="63"/>
      <c r="N112" s="63">
        <v>1</v>
      </c>
      <c r="O112" s="63">
        <v>3</v>
      </c>
      <c r="P112" s="63">
        <v>1</v>
      </c>
      <c r="Q112" s="63"/>
    </row>
    <row r="113" spans="1:17" ht="30">
      <c r="A113" s="54" t="s">
        <v>1</v>
      </c>
      <c r="B113" s="6" t="s">
        <v>376</v>
      </c>
      <c r="C113" s="63">
        <v>1</v>
      </c>
      <c r="D113" s="63">
        <v>2</v>
      </c>
      <c r="E113" s="63">
        <v>1</v>
      </c>
      <c r="F113" s="63"/>
      <c r="G113" s="63">
        <v>1</v>
      </c>
      <c r="H113" s="63"/>
      <c r="I113" s="63">
        <v>2</v>
      </c>
      <c r="J113" s="63"/>
      <c r="K113" s="63"/>
      <c r="L113" s="63"/>
      <c r="M113" s="63"/>
      <c r="N113" s="63"/>
      <c r="O113" s="63">
        <v>3</v>
      </c>
      <c r="P113" s="63"/>
      <c r="Q113" s="63"/>
    </row>
    <row r="114" spans="1:17" ht="30">
      <c r="A114" s="54" t="s">
        <v>2</v>
      </c>
      <c r="B114" s="6" t="s">
        <v>377</v>
      </c>
      <c r="C114" s="63">
        <v>1</v>
      </c>
      <c r="D114" s="63">
        <v>2</v>
      </c>
      <c r="E114" s="63">
        <v>2</v>
      </c>
      <c r="F114" s="63"/>
      <c r="G114" s="63">
        <v>2</v>
      </c>
      <c r="H114" s="63"/>
      <c r="I114" s="63">
        <v>1</v>
      </c>
      <c r="J114" s="63"/>
      <c r="K114" s="63"/>
      <c r="L114" s="63"/>
      <c r="M114" s="63"/>
      <c r="N114" s="63"/>
      <c r="O114" s="64">
        <v>3</v>
      </c>
      <c r="P114" s="64"/>
      <c r="Q114" s="64">
        <v>2</v>
      </c>
    </row>
    <row r="115" spans="1:17" ht="30">
      <c r="A115" s="54" t="s">
        <v>3</v>
      </c>
      <c r="B115" s="6" t="s">
        <v>378</v>
      </c>
      <c r="C115" s="63">
        <v>2</v>
      </c>
      <c r="D115" s="63">
        <v>1</v>
      </c>
      <c r="E115" s="63">
        <v>1</v>
      </c>
      <c r="F115" s="63"/>
      <c r="G115" s="63">
        <v>1</v>
      </c>
      <c r="H115" s="63"/>
      <c r="I115" s="63">
        <v>1</v>
      </c>
      <c r="J115" s="63"/>
      <c r="K115" s="63"/>
      <c r="L115" s="63"/>
      <c r="M115" s="63"/>
      <c r="N115" s="63"/>
      <c r="O115" s="63">
        <v>3</v>
      </c>
      <c r="P115" s="63"/>
      <c r="Q115" s="63"/>
    </row>
    <row r="116" spans="1:17">
      <c r="A116" s="54" t="s">
        <v>4</v>
      </c>
      <c r="B116" s="44" t="s">
        <v>379</v>
      </c>
      <c r="C116" s="63">
        <v>1</v>
      </c>
      <c r="D116" s="63">
        <v>2</v>
      </c>
      <c r="E116" s="63">
        <v>1</v>
      </c>
      <c r="F116" s="63"/>
      <c r="G116" s="63">
        <v>2</v>
      </c>
      <c r="H116" s="63"/>
      <c r="I116" s="63">
        <v>1</v>
      </c>
      <c r="J116" s="63"/>
      <c r="K116" s="63"/>
      <c r="L116" s="63"/>
      <c r="M116" s="63"/>
      <c r="N116" s="63"/>
      <c r="O116" s="63">
        <v>2</v>
      </c>
      <c r="P116" s="63"/>
      <c r="Q116" s="63"/>
    </row>
    <row r="117" spans="1:17" ht="31.5" customHeight="1">
      <c r="A117" s="54"/>
      <c r="B117" s="109" t="s">
        <v>254</v>
      </c>
      <c r="C117" s="68">
        <v>1.4</v>
      </c>
      <c r="D117" s="68">
        <v>1.6</v>
      </c>
      <c r="E117" s="68">
        <v>1.6</v>
      </c>
      <c r="F117" s="68"/>
      <c r="G117" s="68">
        <v>1.4</v>
      </c>
      <c r="H117" s="68"/>
      <c r="I117" s="68">
        <v>1.2</v>
      </c>
      <c r="J117" s="68"/>
      <c r="K117" s="68"/>
      <c r="L117" s="68"/>
      <c r="M117" s="68"/>
      <c r="N117" s="68">
        <v>1</v>
      </c>
      <c r="O117" s="68">
        <v>2.8</v>
      </c>
      <c r="P117" s="68">
        <v>1</v>
      </c>
      <c r="Q117" s="68">
        <v>2</v>
      </c>
    </row>
    <row r="118" spans="1:17" ht="31.5" customHeight="1">
      <c r="A118" s="54"/>
      <c r="B118" s="260" t="s">
        <v>380</v>
      </c>
      <c r="C118" s="69"/>
      <c r="D118" s="69"/>
      <c r="E118" s="69"/>
      <c r="F118" s="63"/>
      <c r="G118" s="63"/>
      <c r="H118" s="63"/>
      <c r="I118" s="63"/>
      <c r="J118" s="63"/>
      <c r="K118" s="63"/>
      <c r="L118" s="63"/>
      <c r="M118" s="63"/>
      <c r="N118" s="63"/>
      <c r="O118" s="63"/>
      <c r="P118" s="63"/>
      <c r="Q118" s="63"/>
    </row>
    <row r="119" spans="1:17">
      <c r="A119" s="54" t="s">
        <v>0</v>
      </c>
      <c r="B119" s="44" t="s">
        <v>381</v>
      </c>
      <c r="C119" s="63">
        <v>3</v>
      </c>
      <c r="D119" s="63">
        <v>2</v>
      </c>
      <c r="E119" s="63">
        <v>3</v>
      </c>
      <c r="F119" s="63">
        <v>2</v>
      </c>
      <c r="G119" s="63">
        <v>1</v>
      </c>
      <c r="H119" s="63">
        <v>1</v>
      </c>
      <c r="I119" s="63">
        <v>2</v>
      </c>
      <c r="J119" s="63">
        <v>2</v>
      </c>
      <c r="K119" s="63">
        <v>2</v>
      </c>
      <c r="L119" s="63">
        <v>1</v>
      </c>
      <c r="M119" s="63">
        <v>1</v>
      </c>
      <c r="N119" s="63">
        <v>2</v>
      </c>
      <c r="O119" s="64">
        <v>2</v>
      </c>
      <c r="P119" s="64">
        <v>1</v>
      </c>
      <c r="Q119" s="64">
        <v>3</v>
      </c>
    </row>
    <row r="120" spans="1:17">
      <c r="A120" s="54" t="s">
        <v>1</v>
      </c>
      <c r="B120" s="44" t="s">
        <v>382</v>
      </c>
      <c r="C120" s="63">
        <v>2</v>
      </c>
      <c r="D120" s="63">
        <v>1</v>
      </c>
      <c r="E120" s="63">
        <v>3</v>
      </c>
      <c r="F120" s="63">
        <v>3</v>
      </c>
      <c r="G120" s="63">
        <v>3</v>
      </c>
      <c r="H120" s="63">
        <v>1</v>
      </c>
      <c r="I120" s="63">
        <v>3</v>
      </c>
      <c r="J120" s="63">
        <v>3</v>
      </c>
      <c r="K120" s="63">
        <v>3</v>
      </c>
      <c r="L120" s="63">
        <v>2</v>
      </c>
      <c r="M120" s="63">
        <v>3</v>
      </c>
      <c r="N120" s="63">
        <v>3</v>
      </c>
      <c r="O120" s="63">
        <v>2</v>
      </c>
      <c r="P120" s="63">
        <v>3</v>
      </c>
      <c r="Q120" s="63">
        <v>3</v>
      </c>
    </row>
    <row r="121" spans="1:17" ht="30">
      <c r="A121" s="54" t="s">
        <v>2</v>
      </c>
      <c r="B121" s="6" t="s">
        <v>383</v>
      </c>
      <c r="C121" s="63">
        <v>3</v>
      </c>
      <c r="D121" s="63">
        <v>2</v>
      </c>
      <c r="E121" s="63">
        <v>3</v>
      </c>
      <c r="F121" s="63">
        <v>2</v>
      </c>
      <c r="G121" s="63">
        <v>1</v>
      </c>
      <c r="H121" s="63">
        <v>1</v>
      </c>
      <c r="I121" s="63">
        <v>2</v>
      </c>
      <c r="J121" s="63">
        <v>2</v>
      </c>
      <c r="K121" s="63">
        <v>2</v>
      </c>
      <c r="L121" s="63">
        <v>1</v>
      </c>
      <c r="M121" s="63">
        <v>1</v>
      </c>
      <c r="N121" s="63">
        <v>2</v>
      </c>
      <c r="O121" s="63">
        <v>2</v>
      </c>
      <c r="P121" s="63">
        <v>1</v>
      </c>
      <c r="Q121" s="63">
        <v>3</v>
      </c>
    </row>
    <row r="122" spans="1:17">
      <c r="A122" s="54" t="s">
        <v>3</v>
      </c>
      <c r="B122" s="104" t="s">
        <v>384</v>
      </c>
      <c r="C122" s="63">
        <v>3</v>
      </c>
      <c r="D122" s="63">
        <v>2</v>
      </c>
      <c r="E122" s="63">
        <v>3</v>
      </c>
      <c r="F122" s="63">
        <v>2</v>
      </c>
      <c r="G122" s="63">
        <v>1</v>
      </c>
      <c r="H122" s="63">
        <v>1</v>
      </c>
      <c r="I122" s="63">
        <v>2</v>
      </c>
      <c r="J122" s="63">
        <v>2</v>
      </c>
      <c r="K122" s="63">
        <v>2</v>
      </c>
      <c r="L122" s="63">
        <v>1</v>
      </c>
      <c r="M122" s="63">
        <v>1</v>
      </c>
      <c r="N122" s="63">
        <v>2</v>
      </c>
      <c r="O122" s="63">
        <v>2</v>
      </c>
      <c r="P122" s="63">
        <v>1</v>
      </c>
      <c r="Q122" s="63">
        <v>3</v>
      </c>
    </row>
    <row r="123" spans="1:17">
      <c r="A123" s="54"/>
      <c r="B123" s="109" t="s">
        <v>254</v>
      </c>
      <c r="C123" s="66">
        <v>2.75</v>
      </c>
      <c r="D123" s="66">
        <v>1.75</v>
      </c>
      <c r="E123" s="66">
        <v>3</v>
      </c>
      <c r="F123" s="66">
        <v>2.25</v>
      </c>
      <c r="G123" s="66">
        <v>1.5</v>
      </c>
      <c r="H123" s="66">
        <v>1</v>
      </c>
      <c r="I123" s="66">
        <v>2.25</v>
      </c>
      <c r="J123" s="66">
        <v>2.25</v>
      </c>
      <c r="K123" s="66">
        <v>2.25</v>
      </c>
      <c r="L123" s="73">
        <v>1.25</v>
      </c>
      <c r="M123" s="66">
        <v>1.5</v>
      </c>
      <c r="N123" s="66">
        <v>2.2999999999999998</v>
      </c>
      <c r="O123" s="66">
        <v>2</v>
      </c>
      <c r="P123" s="66">
        <v>1.5</v>
      </c>
      <c r="Q123" s="66">
        <v>3</v>
      </c>
    </row>
    <row r="124" spans="1:17">
      <c r="A124" s="54"/>
      <c r="B124" s="260" t="s">
        <v>385</v>
      </c>
      <c r="C124" s="69"/>
      <c r="D124" s="69"/>
      <c r="E124" s="69"/>
      <c r="F124" s="69"/>
      <c r="G124" s="69"/>
      <c r="H124" s="69"/>
      <c r="I124" s="63"/>
      <c r="J124" s="63"/>
      <c r="K124" s="63"/>
      <c r="L124" s="63"/>
      <c r="M124" s="63"/>
      <c r="N124" s="63"/>
      <c r="O124" s="63"/>
      <c r="P124" s="63"/>
      <c r="Q124" s="63"/>
    </row>
    <row r="125" spans="1:17">
      <c r="A125" s="54" t="s">
        <v>314</v>
      </c>
      <c r="B125" s="44" t="s">
        <v>386</v>
      </c>
      <c r="C125" s="63">
        <v>3</v>
      </c>
      <c r="D125" s="63">
        <v>2</v>
      </c>
      <c r="E125" s="63">
        <v>2</v>
      </c>
      <c r="F125" s="63">
        <v>1</v>
      </c>
      <c r="G125" s="63">
        <v>1</v>
      </c>
      <c r="H125" s="63">
        <v>2</v>
      </c>
      <c r="I125" s="63">
        <v>1</v>
      </c>
      <c r="J125" s="63">
        <v>1</v>
      </c>
      <c r="K125" s="63">
        <v>1</v>
      </c>
      <c r="L125" s="63">
        <v>3</v>
      </c>
      <c r="M125" s="63">
        <v>3</v>
      </c>
      <c r="N125" s="63">
        <v>3</v>
      </c>
      <c r="O125" s="74"/>
      <c r="P125" s="74"/>
      <c r="Q125" s="64">
        <v>1</v>
      </c>
    </row>
    <row r="126" spans="1:17">
      <c r="A126" s="54" t="s">
        <v>1</v>
      </c>
      <c r="B126" s="44" t="s">
        <v>387</v>
      </c>
      <c r="C126" s="63">
        <v>3</v>
      </c>
      <c r="D126" s="63">
        <v>3</v>
      </c>
      <c r="E126" s="63">
        <v>3</v>
      </c>
      <c r="F126" s="63">
        <v>2</v>
      </c>
      <c r="G126" s="63">
        <v>3</v>
      </c>
      <c r="H126" s="63">
        <v>1</v>
      </c>
      <c r="I126" s="63">
        <v>2</v>
      </c>
      <c r="J126" s="63">
        <v>2</v>
      </c>
      <c r="K126" s="63">
        <v>2</v>
      </c>
      <c r="L126" s="63">
        <v>2</v>
      </c>
      <c r="M126" s="63">
        <v>2</v>
      </c>
      <c r="N126" s="63">
        <v>1</v>
      </c>
      <c r="O126" s="63"/>
      <c r="P126" s="63">
        <v>1</v>
      </c>
      <c r="Q126" s="63">
        <v>2</v>
      </c>
    </row>
    <row r="127" spans="1:17">
      <c r="A127" s="54" t="s">
        <v>2</v>
      </c>
      <c r="B127" s="44" t="s">
        <v>388</v>
      </c>
      <c r="C127" s="63">
        <v>3</v>
      </c>
      <c r="D127" s="63">
        <v>3</v>
      </c>
      <c r="E127" s="63">
        <v>2</v>
      </c>
      <c r="F127" s="63">
        <v>2</v>
      </c>
      <c r="G127" s="63">
        <v>2</v>
      </c>
      <c r="H127" s="63">
        <v>2</v>
      </c>
      <c r="I127" s="63">
        <v>2</v>
      </c>
      <c r="J127" s="63">
        <v>3</v>
      </c>
      <c r="K127" s="63">
        <v>3</v>
      </c>
      <c r="L127" s="63">
        <v>3</v>
      </c>
      <c r="M127" s="63">
        <v>3</v>
      </c>
      <c r="N127" s="63">
        <v>3</v>
      </c>
      <c r="O127" s="63">
        <v>1</v>
      </c>
      <c r="P127" s="63">
        <v>2</v>
      </c>
      <c r="Q127" s="63">
        <v>2</v>
      </c>
    </row>
    <row r="128" spans="1:17">
      <c r="A128" s="54" t="s">
        <v>3</v>
      </c>
      <c r="B128" s="44" t="s">
        <v>389</v>
      </c>
      <c r="C128" s="63">
        <v>3</v>
      </c>
      <c r="D128" s="63">
        <v>3</v>
      </c>
      <c r="E128" s="63">
        <v>2</v>
      </c>
      <c r="F128" s="63">
        <v>3</v>
      </c>
      <c r="G128" s="63">
        <v>3</v>
      </c>
      <c r="H128" s="63">
        <v>3</v>
      </c>
      <c r="I128" s="63">
        <v>2</v>
      </c>
      <c r="J128" s="63">
        <v>3</v>
      </c>
      <c r="K128" s="63">
        <v>3</v>
      </c>
      <c r="L128" s="63">
        <v>3</v>
      </c>
      <c r="M128" s="63">
        <v>3</v>
      </c>
      <c r="N128" s="63">
        <v>3</v>
      </c>
      <c r="O128" s="63">
        <v>2</v>
      </c>
      <c r="P128" s="63">
        <v>1</v>
      </c>
      <c r="Q128" s="63">
        <v>1</v>
      </c>
    </row>
    <row r="129" spans="1:17">
      <c r="A129" s="54"/>
      <c r="B129" s="109" t="s">
        <v>254</v>
      </c>
      <c r="C129" s="66">
        <v>3</v>
      </c>
      <c r="D129" s="66">
        <v>2.75</v>
      </c>
      <c r="E129" s="66">
        <v>2.25</v>
      </c>
      <c r="F129" s="66">
        <v>2</v>
      </c>
      <c r="G129" s="66">
        <v>2.25</v>
      </c>
      <c r="H129" s="66">
        <v>2</v>
      </c>
      <c r="I129" s="66">
        <v>1.75</v>
      </c>
      <c r="J129" s="66">
        <v>2.25</v>
      </c>
      <c r="K129" s="66">
        <v>2.25</v>
      </c>
      <c r="L129" s="66">
        <v>2.8</v>
      </c>
      <c r="M129" s="66">
        <v>2.8</v>
      </c>
      <c r="N129" s="66">
        <v>2.5</v>
      </c>
      <c r="O129" s="66">
        <v>1.5</v>
      </c>
      <c r="P129" s="66">
        <v>1.33</v>
      </c>
      <c r="Q129" s="66">
        <v>1.5</v>
      </c>
    </row>
    <row r="130" spans="1:17">
      <c r="A130" s="54"/>
      <c r="B130" s="260" t="s">
        <v>390</v>
      </c>
      <c r="C130" s="69"/>
      <c r="D130" s="69"/>
      <c r="E130" s="69"/>
      <c r="F130" s="69"/>
      <c r="G130" s="69"/>
      <c r="H130" s="69"/>
      <c r="I130" s="63"/>
      <c r="J130" s="63"/>
      <c r="K130" s="63"/>
      <c r="L130" s="63"/>
      <c r="M130" s="63"/>
      <c r="N130" s="63"/>
      <c r="O130" s="63"/>
      <c r="P130" s="63"/>
      <c r="Q130" s="63"/>
    </row>
    <row r="131" spans="1:17">
      <c r="A131" s="54" t="s">
        <v>0</v>
      </c>
      <c r="B131" s="44" t="s">
        <v>391</v>
      </c>
      <c r="C131" s="63">
        <v>2</v>
      </c>
      <c r="D131" s="63">
        <v>1</v>
      </c>
      <c r="E131" s="63">
        <v>1</v>
      </c>
      <c r="F131" s="63"/>
      <c r="G131" s="63"/>
      <c r="H131" s="63">
        <v>2</v>
      </c>
      <c r="I131" s="63">
        <v>2</v>
      </c>
      <c r="J131" s="63"/>
      <c r="K131" s="63"/>
      <c r="L131" s="63"/>
      <c r="M131" s="63">
        <v>2</v>
      </c>
      <c r="N131" s="63"/>
      <c r="O131" s="63">
        <v>3</v>
      </c>
      <c r="P131" s="63">
        <v>1</v>
      </c>
      <c r="Q131" s="63">
        <v>1</v>
      </c>
    </row>
    <row r="132" spans="1:17">
      <c r="A132" s="54" t="s">
        <v>1</v>
      </c>
      <c r="B132" s="44" t="s">
        <v>392</v>
      </c>
      <c r="C132" s="63">
        <v>2</v>
      </c>
      <c r="D132" s="63">
        <v>2</v>
      </c>
      <c r="E132" s="63">
        <v>2</v>
      </c>
      <c r="F132" s="63"/>
      <c r="G132" s="63">
        <v>1</v>
      </c>
      <c r="H132" s="63">
        <v>3</v>
      </c>
      <c r="I132" s="63">
        <v>2</v>
      </c>
      <c r="J132" s="63"/>
      <c r="K132" s="63"/>
      <c r="L132" s="63"/>
      <c r="M132" s="63"/>
      <c r="N132" s="63"/>
      <c r="O132" s="63">
        <v>2</v>
      </c>
      <c r="P132" s="63"/>
      <c r="Q132" s="63">
        <v>1</v>
      </c>
    </row>
    <row r="133" spans="1:17" ht="30">
      <c r="A133" s="54" t="s">
        <v>2</v>
      </c>
      <c r="B133" s="6" t="s">
        <v>393</v>
      </c>
      <c r="C133" s="63">
        <v>2</v>
      </c>
      <c r="D133" s="63">
        <v>1</v>
      </c>
      <c r="E133" s="63">
        <v>1</v>
      </c>
      <c r="F133" s="63"/>
      <c r="G133" s="63"/>
      <c r="H133" s="63">
        <v>2</v>
      </c>
      <c r="I133" s="63">
        <v>2</v>
      </c>
      <c r="J133" s="63"/>
      <c r="K133" s="63"/>
      <c r="L133" s="63">
        <v>1</v>
      </c>
      <c r="M133" s="63">
        <v>2</v>
      </c>
      <c r="N133" s="63"/>
      <c r="O133" s="63">
        <v>2</v>
      </c>
      <c r="P133" s="63"/>
      <c r="Q133" s="63">
        <v>1</v>
      </c>
    </row>
    <row r="134" spans="1:17" ht="30">
      <c r="A134" s="54" t="s">
        <v>3</v>
      </c>
      <c r="B134" s="6" t="s">
        <v>394</v>
      </c>
      <c r="C134" s="63">
        <v>2</v>
      </c>
      <c r="D134" s="63"/>
      <c r="E134" s="63">
        <v>2</v>
      </c>
      <c r="F134" s="63">
        <v>1</v>
      </c>
      <c r="G134" s="63">
        <v>1</v>
      </c>
      <c r="H134" s="63">
        <v>3</v>
      </c>
      <c r="I134" s="63">
        <v>2</v>
      </c>
      <c r="J134" s="63">
        <v>1</v>
      </c>
      <c r="K134" s="63">
        <v>1</v>
      </c>
      <c r="L134" s="63">
        <v>1</v>
      </c>
      <c r="M134" s="63">
        <v>1</v>
      </c>
      <c r="N134" s="63"/>
      <c r="O134" s="63">
        <v>2</v>
      </c>
      <c r="P134" s="63">
        <v>1</v>
      </c>
      <c r="Q134" s="63"/>
    </row>
    <row r="135" spans="1:17" ht="30">
      <c r="A135" s="54" t="s">
        <v>4</v>
      </c>
      <c r="B135" s="6" t="s">
        <v>395</v>
      </c>
      <c r="C135" s="63">
        <v>2</v>
      </c>
      <c r="D135" s="63"/>
      <c r="E135" s="63"/>
      <c r="F135" s="63">
        <v>1</v>
      </c>
      <c r="G135" s="63">
        <v>1</v>
      </c>
      <c r="H135" s="63">
        <v>3</v>
      </c>
      <c r="I135" s="63">
        <v>2</v>
      </c>
      <c r="J135" s="63"/>
      <c r="K135" s="63"/>
      <c r="L135" s="63">
        <v>1</v>
      </c>
      <c r="M135" s="63">
        <v>1</v>
      </c>
      <c r="N135" s="63"/>
      <c r="O135" s="64">
        <v>1</v>
      </c>
      <c r="P135" s="64"/>
      <c r="Q135" s="64"/>
    </row>
    <row r="136" spans="1:17">
      <c r="A136" s="54"/>
      <c r="B136" s="109" t="s">
        <v>254</v>
      </c>
      <c r="C136" s="68">
        <v>2</v>
      </c>
      <c r="D136" s="68">
        <v>1.33</v>
      </c>
      <c r="E136" s="68">
        <v>1.5</v>
      </c>
      <c r="F136" s="68">
        <v>1</v>
      </c>
      <c r="G136" s="68">
        <v>1</v>
      </c>
      <c r="H136" s="68">
        <v>2.6</v>
      </c>
      <c r="I136" s="68">
        <v>2</v>
      </c>
      <c r="J136" s="68">
        <v>1</v>
      </c>
      <c r="K136" s="68">
        <v>1</v>
      </c>
      <c r="L136" s="68">
        <v>1</v>
      </c>
      <c r="M136" s="68">
        <v>1.5</v>
      </c>
      <c r="N136" s="68"/>
      <c r="O136" s="68">
        <v>2</v>
      </c>
      <c r="P136" s="68">
        <v>1</v>
      </c>
      <c r="Q136" s="68">
        <v>1</v>
      </c>
    </row>
    <row r="137" spans="1:17">
      <c r="A137" s="54"/>
      <c r="B137" s="104" t="s">
        <v>396</v>
      </c>
      <c r="C137" s="63"/>
      <c r="D137" s="63"/>
      <c r="E137" s="63"/>
      <c r="F137" s="63"/>
      <c r="G137" s="63"/>
      <c r="H137" s="63"/>
      <c r="I137" s="63"/>
      <c r="J137" s="63"/>
      <c r="K137" s="63"/>
      <c r="L137" s="63"/>
      <c r="M137" s="63"/>
      <c r="N137" s="63"/>
      <c r="O137" s="63"/>
      <c r="P137" s="63"/>
      <c r="Q137" s="63"/>
    </row>
    <row r="138" spans="1:17">
      <c r="A138" s="54" t="s">
        <v>0</v>
      </c>
      <c r="B138" s="44" t="s">
        <v>397</v>
      </c>
      <c r="C138" s="63">
        <v>3</v>
      </c>
      <c r="D138" s="63">
        <v>3</v>
      </c>
      <c r="E138" s="63">
        <v>2</v>
      </c>
      <c r="F138" s="63">
        <v>3</v>
      </c>
      <c r="G138" s="63">
        <v>2</v>
      </c>
      <c r="H138" s="63"/>
      <c r="I138" s="63">
        <v>1</v>
      </c>
      <c r="J138" s="63">
        <v>1</v>
      </c>
      <c r="K138" s="63">
        <v>1</v>
      </c>
      <c r="L138" s="63">
        <v>2</v>
      </c>
      <c r="M138" s="63">
        <v>3</v>
      </c>
      <c r="N138" s="63">
        <v>2</v>
      </c>
      <c r="O138" s="63">
        <v>3</v>
      </c>
      <c r="P138" s="63">
        <v>2</v>
      </c>
      <c r="Q138" s="63">
        <v>1</v>
      </c>
    </row>
    <row r="139" spans="1:17">
      <c r="A139" s="54" t="s">
        <v>1</v>
      </c>
      <c r="B139" s="44" t="s">
        <v>398</v>
      </c>
      <c r="C139" s="63">
        <v>2</v>
      </c>
      <c r="D139" s="63">
        <v>1</v>
      </c>
      <c r="E139" s="63">
        <v>2</v>
      </c>
      <c r="F139" s="63">
        <v>3</v>
      </c>
      <c r="G139" s="63">
        <v>1</v>
      </c>
      <c r="H139" s="63">
        <v>1</v>
      </c>
      <c r="I139" s="63">
        <v>2</v>
      </c>
      <c r="J139" s="63">
        <v>1</v>
      </c>
      <c r="K139" s="63">
        <v>1</v>
      </c>
      <c r="L139" s="63">
        <v>2</v>
      </c>
      <c r="M139" s="63">
        <v>2</v>
      </c>
      <c r="N139" s="63">
        <v>1</v>
      </c>
      <c r="O139" s="63">
        <v>3</v>
      </c>
      <c r="P139" s="63">
        <v>1</v>
      </c>
      <c r="Q139" s="63">
        <v>1</v>
      </c>
    </row>
    <row r="140" spans="1:17">
      <c r="A140" s="54" t="s">
        <v>2</v>
      </c>
      <c r="B140" s="44" t="s">
        <v>399</v>
      </c>
      <c r="C140" s="63">
        <v>3</v>
      </c>
      <c r="D140" s="63">
        <v>2</v>
      </c>
      <c r="E140" s="63">
        <v>1</v>
      </c>
      <c r="F140" s="63">
        <v>3</v>
      </c>
      <c r="G140" s="63">
        <v>2</v>
      </c>
      <c r="H140" s="63">
        <v>2</v>
      </c>
      <c r="I140" s="63">
        <v>1</v>
      </c>
      <c r="J140" s="63">
        <v>2</v>
      </c>
      <c r="K140" s="63">
        <v>1</v>
      </c>
      <c r="L140" s="63">
        <v>1</v>
      </c>
      <c r="M140" s="63">
        <v>2</v>
      </c>
      <c r="N140" s="63">
        <v>1</v>
      </c>
      <c r="O140" s="63">
        <v>3</v>
      </c>
      <c r="P140" s="63">
        <v>3</v>
      </c>
      <c r="Q140" s="63">
        <v>1</v>
      </c>
    </row>
    <row r="141" spans="1:17">
      <c r="A141" s="54" t="s">
        <v>3</v>
      </c>
      <c r="B141" s="44" t="s">
        <v>400</v>
      </c>
      <c r="C141" s="63">
        <v>3</v>
      </c>
      <c r="D141" s="63">
        <v>2</v>
      </c>
      <c r="E141" s="63">
        <v>2</v>
      </c>
      <c r="F141" s="63">
        <v>2</v>
      </c>
      <c r="G141" s="63">
        <v>1</v>
      </c>
      <c r="H141" s="63">
        <v>3</v>
      </c>
      <c r="I141" s="63">
        <v>2</v>
      </c>
      <c r="J141" s="63">
        <v>2</v>
      </c>
      <c r="K141" s="63">
        <v>2</v>
      </c>
      <c r="L141" s="63">
        <v>3</v>
      </c>
      <c r="M141" s="63">
        <v>3</v>
      </c>
      <c r="N141" s="63">
        <v>1</v>
      </c>
      <c r="O141" s="64">
        <v>3</v>
      </c>
      <c r="P141" s="64">
        <v>2</v>
      </c>
      <c r="Q141" s="64">
        <v>2</v>
      </c>
    </row>
    <row r="142" spans="1:17">
      <c r="A142" s="54" t="s">
        <v>4</v>
      </c>
      <c r="B142" s="44" t="s">
        <v>401</v>
      </c>
      <c r="C142" s="63">
        <v>3</v>
      </c>
      <c r="D142" s="63">
        <v>3</v>
      </c>
      <c r="E142" s="63">
        <v>2</v>
      </c>
      <c r="F142" s="63">
        <v>3</v>
      </c>
      <c r="G142" s="63">
        <v>2</v>
      </c>
      <c r="H142" s="63">
        <v>1</v>
      </c>
      <c r="I142" s="63">
        <v>1</v>
      </c>
      <c r="J142" s="63">
        <v>2</v>
      </c>
      <c r="K142" s="63">
        <v>1</v>
      </c>
      <c r="L142" s="63">
        <v>2</v>
      </c>
      <c r="M142" s="63">
        <v>2</v>
      </c>
      <c r="N142" s="63">
        <v>1</v>
      </c>
      <c r="O142" s="63">
        <v>2</v>
      </c>
      <c r="P142" s="63">
        <v>2</v>
      </c>
      <c r="Q142" s="63">
        <v>1</v>
      </c>
    </row>
    <row r="143" spans="1:17">
      <c r="A143" s="54"/>
      <c r="B143" s="109" t="s">
        <v>254</v>
      </c>
      <c r="C143" s="68">
        <v>2.8</v>
      </c>
      <c r="D143" s="68">
        <v>2.2000000000000002</v>
      </c>
      <c r="E143" s="68">
        <v>1.8</v>
      </c>
      <c r="F143" s="68">
        <v>2.8</v>
      </c>
      <c r="G143" s="68">
        <v>1.6</v>
      </c>
      <c r="H143" s="73">
        <v>1.75</v>
      </c>
      <c r="I143" s="68">
        <v>1.4</v>
      </c>
      <c r="J143" s="68">
        <v>1.6</v>
      </c>
      <c r="K143" s="68">
        <v>1.2</v>
      </c>
      <c r="L143" s="68">
        <v>2</v>
      </c>
      <c r="M143" s="68">
        <v>2.4</v>
      </c>
      <c r="N143" s="68">
        <v>1.2</v>
      </c>
      <c r="O143" s="68">
        <v>2.8</v>
      </c>
      <c r="P143" s="68">
        <v>2</v>
      </c>
      <c r="Q143" s="68">
        <v>1.2</v>
      </c>
    </row>
    <row r="144" spans="1:17">
      <c r="A144" s="54"/>
      <c r="B144" s="260" t="s">
        <v>402</v>
      </c>
      <c r="C144" s="63"/>
      <c r="D144" s="63"/>
      <c r="E144" s="63"/>
      <c r="F144" s="63"/>
      <c r="G144" s="63"/>
      <c r="H144" s="63"/>
      <c r="I144" s="63"/>
      <c r="J144" s="63"/>
      <c r="K144" s="63"/>
      <c r="L144" s="63"/>
      <c r="M144" s="63"/>
      <c r="N144" s="63"/>
      <c r="O144" s="63"/>
      <c r="P144" s="63"/>
      <c r="Q144" s="63"/>
    </row>
    <row r="145" spans="1:17">
      <c r="A145" s="54" t="s">
        <v>0</v>
      </c>
      <c r="B145" s="44" t="s">
        <v>476</v>
      </c>
      <c r="C145" s="63">
        <v>3</v>
      </c>
      <c r="D145" s="63">
        <v>2</v>
      </c>
      <c r="E145" s="63">
        <v>2</v>
      </c>
      <c r="F145" s="63">
        <v>2</v>
      </c>
      <c r="G145" s="63">
        <v>2</v>
      </c>
      <c r="H145" s="63">
        <v>1</v>
      </c>
      <c r="I145" s="63">
        <v>1</v>
      </c>
      <c r="J145" s="63">
        <v>3</v>
      </c>
      <c r="K145" s="63">
        <v>1</v>
      </c>
      <c r="L145" s="63">
        <v>2</v>
      </c>
      <c r="M145" s="63"/>
      <c r="N145" s="63">
        <v>3</v>
      </c>
      <c r="O145" s="63">
        <v>3</v>
      </c>
      <c r="P145" s="63"/>
      <c r="Q145" s="63">
        <v>3</v>
      </c>
    </row>
    <row r="146" spans="1:17">
      <c r="A146" s="54" t="s">
        <v>1</v>
      </c>
      <c r="B146" s="44" t="s">
        <v>477</v>
      </c>
      <c r="C146" s="63">
        <v>3</v>
      </c>
      <c r="D146" s="63">
        <v>2</v>
      </c>
      <c r="E146" s="63">
        <v>1</v>
      </c>
      <c r="F146" s="63">
        <v>2</v>
      </c>
      <c r="G146" s="63">
        <v>2</v>
      </c>
      <c r="H146" s="63">
        <v>1</v>
      </c>
      <c r="I146" s="63"/>
      <c r="J146" s="63">
        <v>3</v>
      </c>
      <c r="K146" s="63">
        <v>1</v>
      </c>
      <c r="L146" s="63">
        <v>1</v>
      </c>
      <c r="M146" s="63"/>
      <c r="N146" s="63">
        <v>3</v>
      </c>
      <c r="O146" s="63">
        <v>3</v>
      </c>
      <c r="P146" s="63"/>
      <c r="Q146" s="63">
        <v>3</v>
      </c>
    </row>
    <row r="147" spans="1:17">
      <c r="A147" s="54" t="s">
        <v>2</v>
      </c>
      <c r="B147" s="44" t="s">
        <v>478</v>
      </c>
      <c r="C147" s="63">
        <v>3</v>
      </c>
      <c r="D147" s="63">
        <v>2</v>
      </c>
      <c r="E147" s="63">
        <v>3</v>
      </c>
      <c r="F147" s="63">
        <v>3</v>
      </c>
      <c r="G147" s="63">
        <v>2</v>
      </c>
      <c r="H147" s="63">
        <v>2</v>
      </c>
      <c r="I147" s="63">
        <v>2</v>
      </c>
      <c r="J147" s="63">
        <v>3</v>
      </c>
      <c r="K147" s="63">
        <v>2</v>
      </c>
      <c r="L147" s="63">
        <v>2</v>
      </c>
      <c r="M147" s="63"/>
      <c r="N147" s="63">
        <v>3</v>
      </c>
      <c r="O147" s="63">
        <v>3</v>
      </c>
      <c r="P147" s="63"/>
      <c r="Q147" s="63">
        <v>3</v>
      </c>
    </row>
    <row r="148" spans="1:17">
      <c r="A148" s="54" t="s">
        <v>3</v>
      </c>
      <c r="B148" s="44" t="s">
        <v>479</v>
      </c>
      <c r="C148" s="63">
        <v>3</v>
      </c>
      <c r="D148" s="63">
        <v>3</v>
      </c>
      <c r="E148" s="63">
        <v>2</v>
      </c>
      <c r="F148" s="63">
        <v>2</v>
      </c>
      <c r="G148" s="63">
        <v>2</v>
      </c>
      <c r="H148" s="63">
        <v>2</v>
      </c>
      <c r="I148" s="63">
        <v>2</v>
      </c>
      <c r="J148" s="63">
        <v>3</v>
      </c>
      <c r="K148" s="63">
        <v>2</v>
      </c>
      <c r="L148" s="63">
        <v>1</v>
      </c>
      <c r="M148" s="63"/>
      <c r="N148" s="63">
        <v>3</v>
      </c>
      <c r="O148" s="63">
        <v>3</v>
      </c>
      <c r="P148" s="63"/>
      <c r="Q148" s="63">
        <v>3</v>
      </c>
    </row>
    <row r="149" spans="1:17">
      <c r="A149" s="54" t="s">
        <v>281</v>
      </c>
      <c r="B149" s="44" t="s">
        <v>403</v>
      </c>
      <c r="C149" s="63">
        <v>3</v>
      </c>
      <c r="D149" s="63">
        <v>3</v>
      </c>
      <c r="E149" s="63">
        <v>2</v>
      </c>
      <c r="F149" s="63">
        <v>2</v>
      </c>
      <c r="G149" s="63">
        <v>2</v>
      </c>
      <c r="H149" s="63">
        <v>2</v>
      </c>
      <c r="I149" s="63">
        <v>2</v>
      </c>
      <c r="J149" s="63">
        <v>3</v>
      </c>
      <c r="K149" s="63">
        <v>2</v>
      </c>
      <c r="L149" s="63">
        <v>1</v>
      </c>
      <c r="M149" s="63"/>
      <c r="N149" s="63">
        <v>3</v>
      </c>
      <c r="O149" s="63">
        <v>3</v>
      </c>
      <c r="P149" s="63"/>
      <c r="Q149" s="63">
        <v>3</v>
      </c>
    </row>
    <row r="150" spans="1:17">
      <c r="A150" s="54" t="s">
        <v>21</v>
      </c>
      <c r="B150" s="44" t="s">
        <v>480</v>
      </c>
      <c r="C150" s="63">
        <v>3</v>
      </c>
      <c r="D150" s="63">
        <v>3</v>
      </c>
      <c r="E150" s="63">
        <v>2</v>
      </c>
      <c r="F150" s="63">
        <v>2</v>
      </c>
      <c r="G150" s="63">
        <v>2</v>
      </c>
      <c r="H150" s="63">
        <v>2</v>
      </c>
      <c r="I150" s="63">
        <v>2</v>
      </c>
      <c r="J150" s="63">
        <v>3</v>
      </c>
      <c r="K150" s="63">
        <v>2</v>
      </c>
      <c r="L150" s="63">
        <v>1</v>
      </c>
      <c r="M150" s="63"/>
      <c r="N150" s="63">
        <v>3</v>
      </c>
      <c r="O150" s="63">
        <v>3</v>
      </c>
      <c r="P150" s="63"/>
      <c r="Q150" s="63">
        <v>3</v>
      </c>
    </row>
    <row r="151" spans="1:17">
      <c r="A151" s="54"/>
      <c r="B151" s="109" t="s">
        <v>254</v>
      </c>
      <c r="C151" s="59">
        <v>3</v>
      </c>
      <c r="D151" s="59">
        <v>2.5</v>
      </c>
      <c r="E151" s="59">
        <v>2</v>
      </c>
      <c r="F151" s="59">
        <v>2.16</v>
      </c>
      <c r="G151" s="59">
        <v>2</v>
      </c>
      <c r="H151" s="59">
        <v>1.6</v>
      </c>
      <c r="I151" s="59">
        <v>1.8</v>
      </c>
      <c r="J151" s="59">
        <v>3</v>
      </c>
      <c r="K151" s="59">
        <v>1.66</v>
      </c>
      <c r="L151" s="59">
        <v>1.33</v>
      </c>
      <c r="M151" s="59"/>
      <c r="N151" s="59">
        <v>3</v>
      </c>
      <c r="O151" s="59">
        <v>3</v>
      </c>
      <c r="P151" s="59"/>
      <c r="Q151" s="59">
        <v>3</v>
      </c>
    </row>
    <row r="152" spans="1:17">
      <c r="A152" s="54"/>
      <c r="B152" s="260" t="s">
        <v>404</v>
      </c>
      <c r="C152" s="69"/>
      <c r="D152" s="69"/>
      <c r="E152" s="69"/>
      <c r="F152" s="63"/>
      <c r="G152" s="63"/>
      <c r="H152" s="63"/>
      <c r="I152" s="63"/>
      <c r="J152" s="63"/>
      <c r="K152" s="63"/>
      <c r="L152" s="63"/>
      <c r="M152" s="63"/>
      <c r="N152" s="63"/>
      <c r="O152" s="63"/>
      <c r="P152" s="63"/>
      <c r="Q152" s="63"/>
    </row>
    <row r="153" spans="1:17">
      <c r="A153" s="54" t="s">
        <v>0</v>
      </c>
      <c r="B153" s="44" t="s">
        <v>405</v>
      </c>
      <c r="C153" s="63">
        <v>2</v>
      </c>
      <c r="D153" s="63">
        <v>1</v>
      </c>
      <c r="E153" s="63">
        <v>1</v>
      </c>
      <c r="F153" s="63"/>
      <c r="G153" s="63"/>
      <c r="H153" s="63">
        <v>1</v>
      </c>
      <c r="I153" s="63"/>
      <c r="J153" s="63"/>
      <c r="K153" s="63"/>
      <c r="L153" s="63">
        <v>1</v>
      </c>
      <c r="M153" s="63">
        <v>3</v>
      </c>
      <c r="N153" s="63"/>
      <c r="O153" s="63">
        <v>1</v>
      </c>
      <c r="P153" s="63"/>
      <c r="Q153" s="63">
        <v>1</v>
      </c>
    </row>
    <row r="154" spans="1:17" ht="30">
      <c r="A154" s="54" t="s">
        <v>1</v>
      </c>
      <c r="B154" s="6" t="s">
        <v>406</v>
      </c>
      <c r="C154" s="63"/>
      <c r="D154" s="63"/>
      <c r="E154" s="63">
        <v>1</v>
      </c>
      <c r="F154" s="63"/>
      <c r="G154" s="63"/>
      <c r="H154" s="63"/>
      <c r="I154" s="63">
        <v>2</v>
      </c>
      <c r="J154" s="63">
        <v>1</v>
      </c>
      <c r="K154" s="63">
        <v>1</v>
      </c>
      <c r="L154" s="63">
        <v>1</v>
      </c>
      <c r="M154" s="63"/>
      <c r="N154" s="63"/>
      <c r="O154" s="64">
        <v>2</v>
      </c>
      <c r="P154" s="64"/>
      <c r="Q154" s="64"/>
    </row>
    <row r="155" spans="1:17" ht="30">
      <c r="A155" s="54" t="s">
        <v>2</v>
      </c>
      <c r="B155" s="6" t="s">
        <v>407</v>
      </c>
      <c r="C155" s="63"/>
      <c r="D155" s="63"/>
      <c r="E155" s="63">
        <v>1</v>
      </c>
      <c r="F155" s="63"/>
      <c r="G155" s="63"/>
      <c r="H155" s="63"/>
      <c r="I155" s="63">
        <v>1</v>
      </c>
      <c r="J155" s="63">
        <v>1</v>
      </c>
      <c r="K155" s="63">
        <v>1</v>
      </c>
      <c r="L155" s="63">
        <v>1</v>
      </c>
      <c r="M155" s="63">
        <v>3</v>
      </c>
      <c r="N155" s="63"/>
      <c r="O155" s="63">
        <v>2</v>
      </c>
      <c r="P155" s="63"/>
      <c r="Q155" s="63"/>
    </row>
    <row r="156" spans="1:17">
      <c r="A156" s="54"/>
      <c r="B156" s="109" t="s">
        <v>254</v>
      </c>
      <c r="C156" s="66">
        <v>2</v>
      </c>
      <c r="D156" s="66">
        <v>1</v>
      </c>
      <c r="E156" s="66">
        <v>1</v>
      </c>
      <c r="F156" s="66"/>
      <c r="G156" s="66"/>
      <c r="H156" s="66">
        <v>1</v>
      </c>
      <c r="I156" s="66">
        <v>1.5</v>
      </c>
      <c r="J156" s="66">
        <v>1</v>
      </c>
      <c r="K156" s="66">
        <v>1</v>
      </c>
      <c r="L156" s="66">
        <v>1</v>
      </c>
      <c r="M156" s="66">
        <v>3</v>
      </c>
      <c r="N156" s="66"/>
      <c r="O156" s="73">
        <v>1.66</v>
      </c>
      <c r="P156" s="66"/>
      <c r="Q156" s="66">
        <v>1</v>
      </c>
    </row>
    <row r="157" spans="1:17">
      <c r="A157" s="54"/>
      <c r="B157" s="260" t="s">
        <v>408</v>
      </c>
      <c r="C157" s="69"/>
      <c r="D157" s="69"/>
      <c r="E157" s="69"/>
      <c r="F157" s="69"/>
      <c r="G157" s="69"/>
      <c r="H157" s="63"/>
      <c r="I157" s="63"/>
      <c r="J157" s="63"/>
      <c r="K157" s="63"/>
      <c r="L157" s="63"/>
      <c r="M157" s="63"/>
      <c r="N157" s="63"/>
      <c r="O157" s="64"/>
      <c r="P157" s="64"/>
      <c r="Q157" s="64"/>
    </row>
    <row r="158" spans="1:17" ht="30">
      <c r="A158" s="54" t="s">
        <v>0</v>
      </c>
      <c r="B158" s="6" t="s">
        <v>409</v>
      </c>
      <c r="C158" s="63">
        <v>1</v>
      </c>
      <c r="D158" s="63">
        <v>1</v>
      </c>
      <c r="E158" s="63"/>
      <c r="F158" s="63"/>
      <c r="G158" s="63">
        <v>1</v>
      </c>
      <c r="H158" s="63">
        <v>2</v>
      </c>
      <c r="I158" s="63">
        <v>1</v>
      </c>
      <c r="J158" s="63">
        <v>3</v>
      </c>
      <c r="K158" s="63">
        <v>1</v>
      </c>
      <c r="L158" s="63"/>
      <c r="M158" s="63">
        <v>1</v>
      </c>
      <c r="N158" s="63">
        <v>2</v>
      </c>
      <c r="O158" s="63">
        <v>1</v>
      </c>
      <c r="P158" s="63">
        <v>1</v>
      </c>
      <c r="Q158" s="63">
        <v>2</v>
      </c>
    </row>
    <row r="159" spans="1:17">
      <c r="A159" s="54" t="s">
        <v>1</v>
      </c>
      <c r="B159" s="44" t="s">
        <v>410</v>
      </c>
      <c r="C159" s="63">
        <v>3</v>
      </c>
      <c r="D159" s="63">
        <v>2</v>
      </c>
      <c r="E159" s="63">
        <v>1</v>
      </c>
      <c r="F159" s="63">
        <v>1</v>
      </c>
      <c r="G159" s="63">
        <v>1</v>
      </c>
      <c r="H159" s="63">
        <v>1</v>
      </c>
      <c r="I159" s="63">
        <v>2</v>
      </c>
      <c r="J159" s="63">
        <v>2</v>
      </c>
      <c r="K159" s="63">
        <v>2</v>
      </c>
      <c r="L159" s="63">
        <v>1</v>
      </c>
      <c r="M159" s="63">
        <v>1</v>
      </c>
      <c r="N159" s="63">
        <v>1</v>
      </c>
      <c r="O159" s="63">
        <v>2</v>
      </c>
      <c r="P159" s="63">
        <v>1</v>
      </c>
      <c r="Q159" s="63">
        <v>3</v>
      </c>
    </row>
    <row r="160" spans="1:17">
      <c r="A160" s="54" t="s">
        <v>2</v>
      </c>
      <c r="B160" s="44" t="s">
        <v>411</v>
      </c>
      <c r="C160" s="63">
        <v>3</v>
      </c>
      <c r="D160" s="63">
        <v>2</v>
      </c>
      <c r="E160" s="63">
        <v>3</v>
      </c>
      <c r="F160" s="63">
        <v>2</v>
      </c>
      <c r="G160" s="63">
        <v>1</v>
      </c>
      <c r="H160" s="63">
        <v>1</v>
      </c>
      <c r="I160" s="63">
        <v>2</v>
      </c>
      <c r="J160" s="63">
        <v>2</v>
      </c>
      <c r="K160" s="63">
        <v>2</v>
      </c>
      <c r="L160" s="63">
        <v>1</v>
      </c>
      <c r="M160" s="63">
        <v>1</v>
      </c>
      <c r="N160" s="63">
        <v>2</v>
      </c>
      <c r="O160" s="63">
        <v>2</v>
      </c>
      <c r="P160" s="63">
        <v>1</v>
      </c>
      <c r="Q160" s="63">
        <v>3</v>
      </c>
    </row>
    <row r="161" spans="1:17">
      <c r="A161" s="54" t="s">
        <v>3</v>
      </c>
      <c r="B161" s="44" t="s">
        <v>412</v>
      </c>
      <c r="C161" s="63">
        <v>3</v>
      </c>
      <c r="D161" s="63">
        <v>2</v>
      </c>
      <c r="E161" s="63">
        <v>3</v>
      </c>
      <c r="F161" s="63">
        <v>2</v>
      </c>
      <c r="G161" s="63">
        <v>1</v>
      </c>
      <c r="H161" s="63">
        <v>1</v>
      </c>
      <c r="I161" s="63">
        <v>2</v>
      </c>
      <c r="J161" s="63">
        <v>2</v>
      </c>
      <c r="K161" s="63">
        <v>2</v>
      </c>
      <c r="L161" s="63">
        <v>1</v>
      </c>
      <c r="M161" s="63">
        <v>1</v>
      </c>
      <c r="N161" s="63">
        <v>2</v>
      </c>
      <c r="O161" s="63">
        <v>2</v>
      </c>
      <c r="P161" s="63">
        <v>1</v>
      </c>
      <c r="Q161" s="63">
        <v>3</v>
      </c>
    </row>
    <row r="162" spans="1:17">
      <c r="A162" s="54" t="s">
        <v>4</v>
      </c>
      <c r="B162" s="44" t="s">
        <v>413</v>
      </c>
      <c r="C162" s="63">
        <v>3</v>
      </c>
      <c r="D162" s="63">
        <v>2</v>
      </c>
      <c r="E162" s="63">
        <v>3</v>
      </c>
      <c r="F162" s="63">
        <v>2</v>
      </c>
      <c r="G162" s="63">
        <v>1</v>
      </c>
      <c r="H162" s="63">
        <v>1</v>
      </c>
      <c r="I162" s="63">
        <v>2</v>
      </c>
      <c r="J162" s="63">
        <v>2</v>
      </c>
      <c r="K162" s="63">
        <v>2</v>
      </c>
      <c r="L162" s="63">
        <v>1</v>
      </c>
      <c r="M162" s="63">
        <v>1</v>
      </c>
      <c r="N162" s="63">
        <v>2</v>
      </c>
      <c r="O162" s="64">
        <v>2</v>
      </c>
      <c r="P162" s="64">
        <v>1</v>
      </c>
      <c r="Q162" s="64">
        <v>3</v>
      </c>
    </row>
    <row r="163" spans="1:17">
      <c r="A163" s="54"/>
      <c r="B163" s="109" t="s">
        <v>254</v>
      </c>
      <c r="C163" s="68">
        <v>2.6</v>
      </c>
      <c r="D163" s="68">
        <v>1.8</v>
      </c>
      <c r="E163" s="68">
        <v>2.5</v>
      </c>
      <c r="F163" s="73">
        <v>1.75</v>
      </c>
      <c r="G163" s="68">
        <v>1</v>
      </c>
      <c r="H163" s="68">
        <v>1.2</v>
      </c>
      <c r="I163" s="68">
        <v>1.8</v>
      </c>
      <c r="J163" s="68">
        <v>2.2000000000000002</v>
      </c>
      <c r="K163" s="68">
        <v>1.8</v>
      </c>
      <c r="L163" s="68">
        <v>1</v>
      </c>
      <c r="M163" s="68">
        <v>1</v>
      </c>
      <c r="N163" s="68">
        <v>1.8</v>
      </c>
      <c r="O163" s="68">
        <v>1.8</v>
      </c>
      <c r="P163" s="68">
        <v>1</v>
      </c>
      <c r="Q163" s="68">
        <v>2.8</v>
      </c>
    </row>
    <row r="164" spans="1:17">
      <c r="A164" s="54"/>
      <c r="B164" s="260" t="s">
        <v>414</v>
      </c>
      <c r="C164" s="69"/>
      <c r="D164" s="69"/>
      <c r="E164" s="69"/>
      <c r="F164" s="69"/>
      <c r="G164" s="69"/>
      <c r="H164" s="69"/>
      <c r="I164" s="69"/>
      <c r="J164" s="63"/>
      <c r="K164" s="63"/>
      <c r="L164" s="63"/>
      <c r="M164" s="63"/>
      <c r="N164" s="63"/>
      <c r="O164" s="63"/>
      <c r="P164" s="63"/>
      <c r="Q164" s="63"/>
    </row>
    <row r="165" spans="1:17" ht="30">
      <c r="A165" s="54" t="s">
        <v>0</v>
      </c>
      <c r="B165" s="148" t="s">
        <v>415</v>
      </c>
      <c r="C165" s="63">
        <v>2</v>
      </c>
      <c r="D165" s="63">
        <v>2</v>
      </c>
      <c r="E165" s="63">
        <v>3</v>
      </c>
      <c r="F165" s="63">
        <v>1</v>
      </c>
      <c r="G165" s="63">
        <v>1</v>
      </c>
      <c r="H165" s="63">
        <v>2</v>
      </c>
      <c r="I165" s="63">
        <v>1</v>
      </c>
      <c r="J165" s="63">
        <v>1</v>
      </c>
      <c r="K165" s="63"/>
      <c r="L165" s="63">
        <v>2</v>
      </c>
      <c r="M165" s="63">
        <v>2</v>
      </c>
      <c r="N165" s="63"/>
      <c r="O165" s="63">
        <v>3</v>
      </c>
      <c r="P165" s="63">
        <v>1</v>
      </c>
      <c r="Q165" s="63"/>
    </row>
    <row r="166" spans="1:17" ht="30">
      <c r="A166" s="54" t="s">
        <v>1</v>
      </c>
      <c r="B166" s="6" t="s">
        <v>416</v>
      </c>
      <c r="C166" s="63">
        <v>2</v>
      </c>
      <c r="D166" s="63">
        <v>2</v>
      </c>
      <c r="E166" s="63">
        <v>3</v>
      </c>
      <c r="F166" s="63">
        <v>2</v>
      </c>
      <c r="G166" s="63">
        <v>1</v>
      </c>
      <c r="H166" s="63">
        <v>1</v>
      </c>
      <c r="I166" s="63">
        <v>1</v>
      </c>
      <c r="J166" s="63">
        <v>1</v>
      </c>
      <c r="K166" s="63"/>
      <c r="L166" s="63">
        <v>1</v>
      </c>
      <c r="M166" s="63">
        <v>1</v>
      </c>
      <c r="N166" s="63"/>
      <c r="O166" s="63">
        <v>2</v>
      </c>
      <c r="P166" s="63">
        <v>1</v>
      </c>
      <c r="Q166" s="63"/>
    </row>
    <row r="167" spans="1:17">
      <c r="A167" s="54" t="s">
        <v>2</v>
      </c>
      <c r="B167" s="6" t="s">
        <v>417</v>
      </c>
      <c r="C167" s="63">
        <v>2</v>
      </c>
      <c r="D167" s="63">
        <v>1</v>
      </c>
      <c r="E167" s="63">
        <v>2</v>
      </c>
      <c r="F167" s="63">
        <v>2</v>
      </c>
      <c r="G167" s="63">
        <v>1</v>
      </c>
      <c r="H167" s="63">
        <v>2</v>
      </c>
      <c r="I167" s="63">
        <v>3</v>
      </c>
      <c r="J167" s="63">
        <v>1</v>
      </c>
      <c r="K167" s="63"/>
      <c r="L167" s="63">
        <v>1</v>
      </c>
      <c r="M167" s="63">
        <v>2</v>
      </c>
      <c r="N167" s="63"/>
      <c r="O167" s="63">
        <v>3</v>
      </c>
      <c r="P167" s="63">
        <v>2</v>
      </c>
      <c r="Q167" s="63">
        <v>1</v>
      </c>
    </row>
    <row r="168" spans="1:17" ht="30">
      <c r="A168" s="54" t="s">
        <v>3</v>
      </c>
      <c r="B168" s="6" t="s">
        <v>418</v>
      </c>
      <c r="C168" s="63">
        <v>1</v>
      </c>
      <c r="D168" s="63">
        <v>1</v>
      </c>
      <c r="E168" s="63">
        <v>1</v>
      </c>
      <c r="F168" s="63">
        <v>2</v>
      </c>
      <c r="G168" s="63">
        <v>3</v>
      </c>
      <c r="H168" s="63">
        <v>1</v>
      </c>
      <c r="I168" s="63">
        <v>2</v>
      </c>
      <c r="J168" s="63">
        <v>1</v>
      </c>
      <c r="K168" s="63"/>
      <c r="L168" s="63">
        <v>2</v>
      </c>
      <c r="M168" s="63">
        <v>1</v>
      </c>
      <c r="N168" s="63"/>
      <c r="O168" s="63">
        <v>2</v>
      </c>
      <c r="P168" s="63">
        <v>1</v>
      </c>
      <c r="Q168" s="63"/>
    </row>
    <row r="169" spans="1:17">
      <c r="A169" s="54"/>
      <c r="B169" s="109" t="s">
        <v>254</v>
      </c>
      <c r="C169" s="66">
        <v>1.75</v>
      </c>
      <c r="D169" s="66">
        <v>1.5</v>
      </c>
      <c r="E169" s="66">
        <v>2.25</v>
      </c>
      <c r="F169" s="66">
        <v>1.8</v>
      </c>
      <c r="G169" s="66">
        <v>1.5</v>
      </c>
      <c r="H169" s="66">
        <v>1.5</v>
      </c>
      <c r="I169" s="66">
        <v>1.8</v>
      </c>
      <c r="J169" s="66">
        <v>1</v>
      </c>
      <c r="K169" s="66"/>
      <c r="L169" s="66">
        <v>1.5</v>
      </c>
      <c r="M169" s="66">
        <v>1.5</v>
      </c>
      <c r="N169" s="66"/>
      <c r="O169" s="66">
        <v>2.5</v>
      </c>
      <c r="P169" s="66">
        <v>1.25</v>
      </c>
      <c r="Q169" s="66">
        <v>1</v>
      </c>
    </row>
    <row r="170" spans="1:17">
      <c r="A170" s="54"/>
      <c r="B170" s="260" t="s">
        <v>419</v>
      </c>
      <c r="C170" s="69"/>
      <c r="D170" s="69"/>
      <c r="E170" s="69"/>
      <c r="F170" s="69" t="s">
        <v>326</v>
      </c>
      <c r="G170" s="63"/>
      <c r="H170" s="63"/>
      <c r="I170" s="63"/>
      <c r="J170" s="63"/>
      <c r="K170" s="63"/>
      <c r="L170" s="63"/>
      <c r="M170" s="63"/>
      <c r="N170" s="63"/>
      <c r="O170" s="63"/>
      <c r="P170" s="63"/>
      <c r="Q170" s="63"/>
    </row>
    <row r="171" spans="1:17">
      <c r="A171" s="54" t="s">
        <v>0</v>
      </c>
      <c r="B171" s="44" t="s">
        <v>420</v>
      </c>
      <c r="C171" s="63">
        <v>2</v>
      </c>
      <c r="D171" s="63">
        <v>2</v>
      </c>
      <c r="E171" s="63">
        <v>1</v>
      </c>
      <c r="F171" s="63">
        <v>2</v>
      </c>
      <c r="G171" s="63"/>
      <c r="H171" s="63">
        <v>2</v>
      </c>
      <c r="I171" s="63">
        <v>2</v>
      </c>
      <c r="J171" s="63">
        <v>1</v>
      </c>
      <c r="K171" s="63">
        <v>1</v>
      </c>
      <c r="L171" s="63">
        <v>3</v>
      </c>
      <c r="M171" s="63"/>
      <c r="N171" s="63">
        <v>1</v>
      </c>
      <c r="O171" s="63"/>
      <c r="P171" s="63">
        <v>1</v>
      </c>
      <c r="Q171" s="63">
        <v>3</v>
      </c>
    </row>
    <row r="172" spans="1:17" ht="30">
      <c r="A172" s="54" t="s">
        <v>1</v>
      </c>
      <c r="B172" s="6" t="s">
        <v>421</v>
      </c>
      <c r="C172" s="63">
        <v>3</v>
      </c>
      <c r="D172" s="63">
        <v>2</v>
      </c>
      <c r="E172" s="63">
        <v>2</v>
      </c>
      <c r="F172" s="63">
        <v>3</v>
      </c>
      <c r="G172" s="63">
        <v>1</v>
      </c>
      <c r="H172" s="63">
        <v>3</v>
      </c>
      <c r="I172" s="63">
        <v>2</v>
      </c>
      <c r="J172" s="63">
        <v>2</v>
      </c>
      <c r="K172" s="63">
        <v>1</v>
      </c>
      <c r="L172" s="63">
        <v>3</v>
      </c>
      <c r="M172" s="63">
        <v>1</v>
      </c>
      <c r="N172" s="63">
        <v>2</v>
      </c>
      <c r="O172" s="64">
        <v>2</v>
      </c>
      <c r="P172" s="64">
        <v>1</v>
      </c>
      <c r="Q172" s="64">
        <v>2</v>
      </c>
    </row>
    <row r="173" spans="1:17" ht="30">
      <c r="A173" s="54" t="s">
        <v>2</v>
      </c>
      <c r="B173" s="6" t="s">
        <v>422</v>
      </c>
      <c r="C173" s="63">
        <v>3</v>
      </c>
      <c r="D173" s="63">
        <v>2</v>
      </c>
      <c r="E173" s="63">
        <v>2</v>
      </c>
      <c r="F173" s="63">
        <v>2</v>
      </c>
      <c r="G173" s="63">
        <v>2</v>
      </c>
      <c r="H173" s="63">
        <v>3</v>
      </c>
      <c r="I173" s="63">
        <v>2</v>
      </c>
      <c r="J173" s="63">
        <v>2</v>
      </c>
      <c r="K173" s="63">
        <v>2</v>
      </c>
      <c r="L173" s="63">
        <v>3</v>
      </c>
      <c r="M173" s="63">
        <v>2</v>
      </c>
      <c r="N173" s="63">
        <v>2</v>
      </c>
      <c r="O173" s="63">
        <v>2</v>
      </c>
      <c r="P173" s="63">
        <v>2</v>
      </c>
      <c r="Q173" s="63">
        <v>1</v>
      </c>
    </row>
    <row r="174" spans="1:17" ht="30">
      <c r="A174" s="54" t="s">
        <v>3</v>
      </c>
      <c r="B174" s="6" t="s">
        <v>423</v>
      </c>
      <c r="C174" s="63">
        <v>3</v>
      </c>
      <c r="D174" s="63">
        <v>1</v>
      </c>
      <c r="E174" s="63">
        <v>2</v>
      </c>
      <c r="F174" s="63">
        <v>3</v>
      </c>
      <c r="G174" s="63">
        <v>3</v>
      </c>
      <c r="H174" s="63">
        <v>2</v>
      </c>
      <c r="I174" s="63">
        <v>3</v>
      </c>
      <c r="J174" s="63">
        <v>2</v>
      </c>
      <c r="K174" s="63">
        <v>2</v>
      </c>
      <c r="L174" s="63">
        <v>2</v>
      </c>
      <c r="M174" s="63">
        <v>2</v>
      </c>
      <c r="N174" s="63">
        <v>2</v>
      </c>
      <c r="O174" s="63">
        <v>3</v>
      </c>
      <c r="P174" s="63">
        <v>2</v>
      </c>
      <c r="Q174" s="63">
        <v>3</v>
      </c>
    </row>
    <row r="175" spans="1:17" ht="16.5" customHeight="1">
      <c r="A175" s="54"/>
      <c r="B175" s="109" t="s">
        <v>254</v>
      </c>
      <c r="C175" s="66">
        <v>2.75</v>
      </c>
      <c r="D175" s="66">
        <v>1.75</v>
      </c>
      <c r="E175" s="66">
        <v>1.8</v>
      </c>
      <c r="F175" s="66">
        <v>2.5</v>
      </c>
      <c r="G175" s="66">
        <v>2</v>
      </c>
      <c r="H175" s="66">
        <v>2.5</v>
      </c>
      <c r="I175" s="66">
        <v>2.25</v>
      </c>
      <c r="J175" s="66">
        <v>1.75</v>
      </c>
      <c r="K175" s="66">
        <v>1.5</v>
      </c>
      <c r="L175" s="66">
        <v>2.75</v>
      </c>
      <c r="M175" s="73">
        <v>1.66</v>
      </c>
      <c r="N175" s="66">
        <v>1.8</v>
      </c>
      <c r="O175" s="66">
        <v>2.33</v>
      </c>
      <c r="P175" s="66">
        <v>1.5</v>
      </c>
      <c r="Q175" s="66">
        <v>2.25</v>
      </c>
    </row>
    <row r="176" spans="1:17">
      <c r="A176" s="54"/>
      <c r="B176" s="260" t="s">
        <v>424</v>
      </c>
      <c r="C176" s="69"/>
      <c r="D176" s="69"/>
      <c r="E176" s="69"/>
      <c r="F176" s="69"/>
      <c r="G176" s="69"/>
      <c r="H176" s="69" t="s">
        <v>326</v>
      </c>
      <c r="I176" s="63"/>
      <c r="J176" s="63"/>
      <c r="K176" s="63"/>
      <c r="L176" s="63"/>
      <c r="M176" s="63"/>
      <c r="N176" s="63"/>
      <c r="O176" s="64"/>
      <c r="P176" s="64"/>
      <c r="Q176" s="64"/>
    </row>
    <row r="177" spans="1:17" ht="30">
      <c r="A177" s="54" t="s">
        <v>0</v>
      </c>
      <c r="B177" s="6" t="s">
        <v>425</v>
      </c>
      <c r="C177" s="63">
        <v>1</v>
      </c>
      <c r="D177" s="63">
        <v>1</v>
      </c>
      <c r="E177" s="63">
        <v>2</v>
      </c>
      <c r="F177" s="63"/>
      <c r="G177" s="63"/>
      <c r="H177" s="63">
        <v>1</v>
      </c>
      <c r="I177" s="63">
        <v>3</v>
      </c>
      <c r="J177" s="63"/>
      <c r="K177" s="63"/>
      <c r="L177" s="63">
        <v>1</v>
      </c>
      <c r="M177" s="63">
        <v>1</v>
      </c>
      <c r="N177" s="63"/>
      <c r="O177" s="63">
        <v>1</v>
      </c>
      <c r="P177" s="63">
        <v>2</v>
      </c>
      <c r="Q177" s="63">
        <v>1</v>
      </c>
    </row>
    <row r="178" spans="1:17" ht="30">
      <c r="A178" s="54" t="s">
        <v>1</v>
      </c>
      <c r="B178" s="6" t="s">
        <v>426</v>
      </c>
      <c r="C178" s="63">
        <v>1</v>
      </c>
      <c r="D178" s="63">
        <v>1</v>
      </c>
      <c r="E178" s="63">
        <v>3</v>
      </c>
      <c r="F178" s="63">
        <v>2</v>
      </c>
      <c r="G178" s="63">
        <v>1</v>
      </c>
      <c r="H178" s="63"/>
      <c r="I178" s="63"/>
      <c r="J178" s="63"/>
      <c r="K178" s="63"/>
      <c r="L178" s="63">
        <v>1</v>
      </c>
      <c r="M178" s="63">
        <v>1</v>
      </c>
      <c r="N178" s="63"/>
      <c r="O178" s="63">
        <v>1</v>
      </c>
      <c r="P178" s="63">
        <v>2</v>
      </c>
      <c r="Q178" s="63">
        <v>1</v>
      </c>
    </row>
    <row r="179" spans="1:17" ht="45">
      <c r="A179" s="54" t="s">
        <v>2</v>
      </c>
      <c r="B179" s="6" t="s">
        <v>427</v>
      </c>
      <c r="C179" s="63">
        <v>1</v>
      </c>
      <c r="D179" s="63"/>
      <c r="E179" s="63">
        <v>1</v>
      </c>
      <c r="F179" s="63">
        <v>1</v>
      </c>
      <c r="G179" s="63">
        <v>1</v>
      </c>
      <c r="H179" s="63">
        <v>1</v>
      </c>
      <c r="I179" s="63">
        <v>2</v>
      </c>
      <c r="J179" s="63"/>
      <c r="K179" s="63"/>
      <c r="L179" s="63"/>
      <c r="M179" s="63">
        <v>1</v>
      </c>
      <c r="N179" s="63">
        <v>1</v>
      </c>
      <c r="O179" s="63">
        <v>1</v>
      </c>
      <c r="P179" s="63">
        <v>1</v>
      </c>
      <c r="Q179" s="63">
        <v>1</v>
      </c>
    </row>
    <row r="180" spans="1:17" ht="30">
      <c r="A180" s="54" t="s">
        <v>3</v>
      </c>
      <c r="B180" s="6" t="s">
        <v>428</v>
      </c>
      <c r="C180" s="63">
        <v>1</v>
      </c>
      <c r="D180" s="63">
        <v>1</v>
      </c>
      <c r="E180" s="63">
        <v>3</v>
      </c>
      <c r="F180" s="63">
        <v>2</v>
      </c>
      <c r="G180" s="63">
        <v>1</v>
      </c>
      <c r="H180" s="63"/>
      <c r="I180" s="63">
        <v>1</v>
      </c>
      <c r="J180" s="63"/>
      <c r="K180" s="63"/>
      <c r="L180" s="63">
        <v>1</v>
      </c>
      <c r="M180" s="63">
        <v>1</v>
      </c>
      <c r="N180" s="63"/>
      <c r="O180" s="63">
        <v>1</v>
      </c>
      <c r="P180" s="63"/>
      <c r="Q180" s="63">
        <v>1</v>
      </c>
    </row>
    <row r="181" spans="1:17">
      <c r="A181" s="54"/>
      <c r="B181" s="109" t="s">
        <v>254</v>
      </c>
      <c r="C181" s="66">
        <v>1</v>
      </c>
      <c r="D181" s="66">
        <v>1</v>
      </c>
      <c r="E181" s="66">
        <v>2.25</v>
      </c>
      <c r="F181" s="73">
        <v>1.66</v>
      </c>
      <c r="G181" s="66">
        <v>1</v>
      </c>
      <c r="H181" s="66">
        <v>1</v>
      </c>
      <c r="I181" s="66">
        <v>2</v>
      </c>
      <c r="J181" s="66"/>
      <c r="K181" s="66"/>
      <c r="L181" s="66">
        <v>1</v>
      </c>
      <c r="M181" s="66">
        <v>1</v>
      </c>
      <c r="N181" s="66">
        <v>1</v>
      </c>
      <c r="O181" s="66">
        <v>1</v>
      </c>
      <c r="P181" s="73">
        <v>1.66</v>
      </c>
      <c r="Q181" s="66">
        <v>1</v>
      </c>
    </row>
    <row r="182" spans="1:17">
      <c r="A182" s="54"/>
      <c r="B182" s="260" t="s">
        <v>429</v>
      </c>
      <c r="C182" s="69"/>
      <c r="D182" s="69"/>
      <c r="E182" s="69"/>
      <c r="F182" s="69"/>
      <c r="G182" s="69"/>
      <c r="H182" s="69" t="s">
        <v>326</v>
      </c>
      <c r="I182" s="63"/>
      <c r="J182" s="63"/>
      <c r="K182" s="63"/>
      <c r="L182" s="63"/>
      <c r="M182" s="63"/>
      <c r="N182" s="63"/>
      <c r="O182" s="63"/>
      <c r="P182" s="63"/>
      <c r="Q182" s="63"/>
    </row>
    <row r="183" spans="1:17">
      <c r="A183" s="54" t="s">
        <v>0</v>
      </c>
      <c r="B183" s="44" t="s">
        <v>430</v>
      </c>
      <c r="C183" s="63">
        <v>2</v>
      </c>
      <c r="D183" s="63">
        <v>3</v>
      </c>
      <c r="E183" s="63">
        <v>2</v>
      </c>
      <c r="F183" s="63">
        <v>2</v>
      </c>
      <c r="G183" s="63">
        <v>3</v>
      </c>
      <c r="H183" s="63">
        <v>3</v>
      </c>
      <c r="I183" s="63">
        <v>3</v>
      </c>
      <c r="J183" s="63">
        <v>3</v>
      </c>
      <c r="K183" s="63">
        <v>3</v>
      </c>
      <c r="L183" s="63">
        <v>1</v>
      </c>
      <c r="M183" s="63">
        <v>2</v>
      </c>
      <c r="N183" s="63">
        <v>3</v>
      </c>
      <c r="O183" s="63">
        <v>2</v>
      </c>
      <c r="P183" s="63">
        <v>3</v>
      </c>
      <c r="Q183" s="63">
        <v>3</v>
      </c>
    </row>
    <row r="184" spans="1:17">
      <c r="A184" s="54" t="s">
        <v>1</v>
      </c>
      <c r="B184" s="44" t="s">
        <v>431</v>
      </c>
      <c r="C184" s="63">
        <v>2</v>
      </c>
      <c r="D184" s="63">
        <v>2</v>
      </c>
      <c r="E184" s="63">
        <v>2</v>
      </c>
      <c r="F184" s="63">
        <v>2</v>
      </c>
      <c r="G184" s="63">
        <v>2</v>
      </c>
      <c r="H184" s="63">
        <v>3</v>
      </c>
      <c r="I184" s="63">
        <v>3</v>
      </c>
      <c r="J184" s="63">
        <v>3</v>
      </c>
      <c r="K184" s="63">
        <v>3</v>
      </c>
      <c r="L184" s="63">
        <v>2</v>
      </c>
      <c r="M184" s="63">
        <v>2</v>
      </c>
      <c r="N184" s="63">
        <v>3</v>
      </c>
      <c r="O184" s="64">
        <v>3</v>
      </c>
      <c r="P184" s="64">
        <v>2</v>
      </c>
      <c r="Q184" s="64">
        <v>3</v>
      </c>
    </row>
    <row r="185" spans="1:17">
      <c r="A185" s="54" t="s">
        <v>2</v>
      </c>
      <c r="B185" s="44" t="s">
        <v>432</v>
      </c>
      <c r="C185" s="63">
        <v>2</v>
      </c>
      <c r="D185" s="63">
        <v>2</v>
      </c>
      <c r="E185" s="63">
        <v>2</v>
      </c>
      <c r="F185" s="63">
        <v>2</v>
      </c>
      <c r="G185" s="63">
        <v>1</v>
      </c>
      <c r="H185" s="63">
        <v>2</v>
      </c>
      <c r="I185" s="63">
        <v>3</v>
      </c>
      <c r="J185" s="63">
        <v>3</v>
      </c>
      <c r="K185" s="63">
        <v>3</v>
      </c>
      <c r="L185" s="63">
        <v>2</v>
      </c>
      <c r="M185" s="63">
        <v>2</v>
      </c>
      <c r="N185" s="63">
        <v>3</v>
      </c>
      <c r="O185" s="63">
        <v>2</v>
      </c>
      <c r="P185" s="63">
        <v>2</v>
      </c>
      <c r="Q185" s="63">
        <v>3</v>
      </c>
    </row>
    <row r="186" spans="1:17">
      <c r="A186" s="54" t="s">
        <v>3</v>
      </c>
      <c r="B186" s="44" t="s">
        <v>433</v>
      </c>
      <c r="C186" s="63">
        <v>2</v>
      </c>
      <c r="D186" s="63">
        <v>1</v>
      </c>
      <c r="E186" s="63">
        <v>1</v>
      </c>
      <c r="F186" s="63">
        <v>1</v>
      </c>
      <c r="G186" s="63">
        <v>1</v>
      </c>
      <c r="H186" s="63">
        <v>2</v>
      </c>
      <c r="I186" s="63">
        <v>3</v>
      </c>
      <c r="J186" s="63">
        <v>3</v>
      </c>
      <c r="K186" s="63">
        <v>3</v>
      </c>
      <c r="L186" s="63">
        <v>2</v>
      </c>
      <c r="M186" s="63">
        <v>2</v>
      </c>
      <c r="N186" s="63">
        <v>3</v>
      </c>
      <c r="O186" s="63">
        <v>2</v>
      </c>
      <c r="P186" s="63">
        <v>1</v>
      </c>
      <c r="Q186" s="63">
        <v>3</v>
      </c>
    </row>
    <row r="187" spans="1:17">
      <c r="A187" s="54" t="s">
        <v>4</v>
      </c>
      <c r="B187" s="44" t="s">
        <v>434</v>
      </c>
      <c r="C187" s="63">
        <v>2</v>
      </c>
      <c r="D187" s="63">
        <v>2</v>
      </c>
      <c r="E187" s="63">
        <v>2</v>
      </c>
      <c r="F187" s="63">
        <v>3</v>
      </c>
      <c r="G187" s="63">
        <v>3</v>
      </c>
      <c r="H187" s="63">
        <v>3</v>
      </c>
      <c r="I187" s="63">
        <v>3</v>
      </c>
      <c r="J187" s="63">
        <v>1</v>
      </c>
      <c r="K187" s="63">
        <v>3</v>
      </c>
      <c r="L187" s="63">
        <v>2</v>
      </c>
      <c r="M187" s="63">
        <v>1</v>
      </c>
      <c r="N187" s="63">
        <v>3</v>
      </c>
      <c r="O187" s="63">
        <v>2</v>
      </c>
      <c r="P187" s="63">
        <v>3</v>
      </c>
      <c r="Q187" s="63">
        <v>3</v>
      </c>
    </row>
    <row r="188" spans="1:17">
      <c r="A188" s="54"/>
      <c r="B188" s="109" t="s">
        <v>254</v>
      </c>
      <c r="C188" s="68">
        <v>2</v>
      </c>
      <c r="D188" s="68">
        <v>2</v>
      </c>
      <c r="E188" s="68">
        <v>1.8</v>
      </c>
      <c r="F188" s="68">
        <v>2</v>
      </c>
      <c r="G188" s="68">
        <v>2</v>
      </c>
      <c r="H188" s="68">
        <v>2.6</v>
      </c>
      <c r="I188" s="68">
        <v>3</v>
      </c>
      <c r="J188" s="68">
        <v>2.6</v>
      </c>
      <c r="K188" s="68">
        <v>3</v>
      </c>
      <c r="L188" s="68">
        <v>1.8</v>
      </c>
      <c r="M188" s="68">
        <v>1.8</v>
      </c>
      <c r="N188" s="68">
        <v>3</v>
      </c>
      <c r="O188" s="68">
        <v>2.2000000000000002</v>
      </c>
      <c r="P188" s="68">
        <v>2</v>
      </c>
      <c r="Q188" s="68">
        <v>3</v>
      </c>
    </row>
    <row r="189" spans="1:17">
      <c r="A189" s="54"/>
      <c r="B189" s="104" t="s">
        <v>435</v>
      </c>
      <c r="C189" s="69"/>
      <c r="D189" s="69"/>
      <c r="E189" s="69"/>
      <c r="F189" s="69"/>
      <c r="G189" s="69"/>
      <c r="H189" s="69"/>
      <c r="I189" s="63"/>
      <c r="J189" s="63"/>
      <c r="K189" s="63"/>
      <c r="L189" s="63"/>
      <c r="M189" s="63"/>
      <c r="N189" s="63"/>
      <c r="O189" s="63"/>
      <c r="P189" s="63"/>
      <c r="Q189" s="63"/>
    </row>
    <row r="190" spans="1:17" ht="30">
      <c r="A190" s="54" t="s">
        <v>0</v>
      </c>
      <c r="B190" s="148" t="s">
        <v>436</v>
      </c>
      <c r="C190" s="63">
        <v>1</v>
      </c>
      <c r="D190" s="63"/>
      <c r="E190" s="63">
        <v>3</v>
      </c>
      <c r="F190" s="63">
        <v>2</v>
      </c>
      <c r="G190" s="63">
        <v>1</v>
      </c>
      <c r="H190" s="63"/>
      <c r="I190" s="63"/>
      <c r="J190" s="63"/>
      <c r="K190" s="63">
        <v>1</v>
      </c>
      <c r="L190" s="63">
        <v>1</v>
      </c>
      <c r="M190" s="63">
        <v>1</v>
      </c>
      <c r="N190" s="63"/>
      <c r="O190" s="63">
        <v>1</v>
      </c>
      <c r="P190" s="63">
        <v>3</v>
      </c>
      <c r="Q190" s="63">
        <v>1</v>
      </c>
    </row>
    <row r="191" spans="1:17">
      <c r="A191" s="54"/>
      <c r="B191" s="109" t="s">
        <v>254</v>
      </c>
      <c r="C191" s="68">
        <v>1</v>
      </c>
      <c r="D191" s="68"/>
      <c r="E191" s="68">
        <v>3</v>
      </c>
      <c r="F191" s="68">
        <v>2</v>
      </c>
      <c r="G191" s="68">
        <v>1</v>
      </c>
      <c r="H191" s="68"/>
      <c r="I191" s="68"/>
      <c r="J191" s="68"/>
      <c r="K191" s="68">
        <v>1</v>
      </c>
      <c r="L191" s="68">
        <v>1</v>
      </c>
      <c r="M191" s="68">
        <v>1</v>
      </c>
      <c r="N191" s="68"/>
      <c r="O191" s="68">
        <v>1</v>
      </c>
      <c r="P191" s="68">
        <v>3</v>
      </c>
      <c r="Q191" s="68">
        <v>1</v>
      </c>
    </row>
    <row r="192" spans="1:17">
      <c r="A192" s="54"/>
      <c r="B192" s="260" t="s">
        <v>437</v>
      </c>
      <c r="C192" s="69"/>
      <c r="D192" s="69"/>
      <c r="E192" s="69"/>
      <c r="F192" s="69"/>
      <c r="G192" s="69"/>
      <c r="H192" s="63"/>
      <c r="I192" s="63"/>
      <c r="J192" s="63"/>
      <c r="K192" s="63"/>
      <c r="L192" s="63"/>
      <c r="M192" s="63"/>
      <c r="N192" s="63"/>
      <c r="O192" s="63"/>
      <c r="P192" s="63"/>
      <c r="Q192" s="63"/>
    </row>
    <row r="193" spans="1:17">
      <c r="A193" s="54" t="s">
        <v>0</v>
      </c>
      <c r="B193" s="44" t="s">
        <v>438</v>
      </c>
      <c r="C193" s="63">
        <v>3</v>
      </c>
      <c r="D193" s="63">
        <v>2</v>
      </c>
      <c r="E193" s="63">
        <v>2</v>
      </c>
      <c r="F193" s="63"/>
      <c r="G193" s="63">
        <v>2</v>
      </c>
      <c r="H193" s="63">
        <v>1</v>
      </c>
      <c r="I193" s="63">
        <v>1</v>
      </c>
      <c r="J193" s="63">
        <v>2</v>
      </c>
      <c r="K193" s="63">
        <v>1</v>
      </c>
      <c r="L193" s="63">
        <v>2</v>
      </c>
      <c r="M193" s="63">
        <v>2</v>
      </c>
      <c r="N193" s="63"/>
      <c r="O193" s="63">
        <v>2</v>
      </c>
      <c r="P193" s="63">
        <v>1</v>
      </c>
      <c r="Q193" s="63">
        <v>2</v>
      </c>
    </row>
    <row r="194" spans="1:17" ht="30">
      <c r="A194" s="54" t="s">
        <v>1</v>
      </c>
      <c r="B194" s="281" t="s">
        <v>439</v>
      </c>
      <c r="C194" s="63">
        <v>1</v>
      </c>
      <c r="D194" s="63">
        <v>1</v>
      </c>
      <c r="E194" s="63"/>
      <c r="F194" s="63"/>
      <c r="G194" s="63">
        <v>1</v>
      </c>
      <c r="H194" s="63">
        <v>3</v>
      </c>
      <c r="I194" s="63">
        <v>1</v>
      </c>
      <c r="J194" s="63">
        <v>2</v>
      </c>
      <c r="K194" s="63">
        <v>1</v>
      </c>
      <c r="L194" s="63"/>
      <c r="M194" s="63">
        <v>3</v>
      </c>
      <c r="N194" s="63">
        <v>1</v>
      </c>
      <c r="O194" s="63">
        <v>3</v>
      </c>
      <c r="P194" s="63">
        <v>2</v>
      </c>
      <c r="Q194" s="63">
        <v>3</v>
      </c>
    </row>
    <row r="195" spans="1:17" ht="30">
      <c r="A195" s="54" t="s">
        <v>2</v>
      </c>
      <c r="B195" s="281" t="s">
        <v>440</v>
      </c>
      <c r="C195" s="63">
        <v>2</v>
      </c>
      <c r="D195" s="63">
        <v>1</v>
      </c>
      <c r="E195" s="63"/>
      <c r="F195" s="63"/>
      <c r="G195" s="63">
        <v>2</v>
      </c>
      <c r="H195" s="63">
        <v>1</v>
      </c>
      <c r="I195" s="63"/>
      <c r="J195" s="63">
        <v>1</v>
      </c>
      <c r="K195" s="63">
        <v>1</v>
      </c>
      <c r="L195" s="63">
        <v>1</v>
      </c>
      <c r="M195" s="63">
        <v>1</v>
      </c>
      <c r="N195" s="63">
        <v>1</v>
      </c>
      <c r="O195" s="64">
        <v>3</v>
      </c>
      <c r="P195" s="64">
        <v>2</v>
      </c>
      <c r="Q195" s="64">
        <v>1</v>
      </c>
    </row>
    <row r="196" spans="1:17">
      <c r="A196" s="54" t="s">
        <v>3</v>
      </c>
      <c r="B196" s="282" t="s">
        <v>441</v>
      </c>
      <c r="C196" s="63">
        <v>1</v>
      </c>
      <c r="D196" s="63">
        <v>2</v>
      </c>
      <c r="E196" s="63"/>
      <c r="F196" s="63"/>
      <c r="G196" s="63">
        <v>1</v>
      </c>
      <c r="H196" s="63">
        <v>2</v>
      </c>
      <c r="I196" s="63">
        <v>2</v>
      </c>
      <c r="J196" s="63">
        <v>2</v>
      </c>
      <c r="K196" s="63">
        <v>1</v>
      </c>
      <c r="L196" s="63"/>
      <c r="M196" s="63">
        <v>1</v>
      </c>
      <c r="N196" s="63">
        <v>1</v>
      </c>
      <c r="O196" s="63">
        <v>3</v>
      </c>
      <c r="P196" s="63">
        <v>1</v>
      </c>
      <c r="Q196" s="63">
        <v>2</v>
      </c>
    </row>
    <row r="197" spans="1:17">
      <c r="A197" s="54" t="s">
        <v>4</v>
      </c>
      <c r="B197" s="282" t="s">
        <v>442</v>
      </c>
      <c r="C197" s="63"/>
      <c r="D197" s="63"/>
      <c r="E197" s="63"/>
      <c r="F197" s="63"/>
      <c r="G197" s="63"/>
      <c r="H197" s="63"/>
      <c r="I197" s="63"/>
      <c r="J197" s="63"/>
      <c r="K197" s="63">
        <v>2</v>
      </c>
      <c r="L197" s="63"/>
      <c r="M197" s="63"/>
      <c r="N197" s="63">
        <v>2</v>
      </c>
      <c r="O197" s="63"/>
      <c r="P197" s="63"/>
      <c r="Q197" s="63"/>
    </row>
    <row r="198" spans="1:17" ht="30">
      <c r="A198" s="54" t="s">
        <v>21</v>
      </c>
      <c r="B198" s="281" t="s">
        <v>443</v>
      </c>
      <c r="C198" s="63"/>
      <c r="D198" s="63">
        <v>1</v>
      </c>
      <c r="E198" s="63">
        <v>1</v>
      </c>
      <c r="F198" s="63"/>
      <c r="G198" s="63"/>
      <c r="H198" s="63"/>
      <c r="I198" s="63">
        <v>1</v>
      </c>
      <c r="J198" s="63"/>
      <c r="K198" s="63"/>
      <c r="L198" s="63"/>
      <c r="M198" s="63">
        <v>1</v>
      </c>
      <c r="N198" s="63"/>
      <c r="O198" s="63">
        <v>1</v>
      </c>
      <c r="P198" s="63"/>
      <c r="Q198" s="63"/>
    </row>
    <row r="199" spans="1:17">
      <c r="A199" s="54"/>
      <c r="B199" s="109" t="s">
        <v>254</v>
      </c>
      <c r="C199" s="75">
        <v>1.75</v>
      </c>
      <c r="D199" s="59">
        <v>1.4</v>
      </c>
      <c r="E199" s="59">
        <v>1.5</v>
      </c>
      <c r="F199" s="59"/>
      <c r="G199" s="59">
        <v>1.5</v>
      </c>
      <c r="H199" s="75">
        <v>1.75</v>
      </c>
      <c r="I199" s="75">
        <v>1.25</v>
      </c>
      <c r="J199" s="75">
        <v>1.75</v>
      </c>
      <c r="K199" s="59">
        <v>1.2</v>
      </c>
      <c r="L199" s="59">
        <v>1.5</v>
      </c>
      <c r="M199" s="59">
        <v>1.6</v>
      </c>
      <c r="N199" s="75">
        <v>1.25</v>
      </c>
      <c r="O199" s="59">
        <v>2.4</v>
      </c>
      <c r="P199" s="59">
        <v>1.5</v>
      </c>
      <c r="Q199" s="59">
        <v>2</v>
      </c>
    </row>
    <row r="200" spans="1:17">
      <c r="A200" s="54"/>
      <c r="B200" s="283" t="s">
        <v>444</v>
      </c>
      <c r="C200" s="63"/>
      <c r="D200" s="63"/>
      <c r="E200" s="63"/>
      <c r="F200" s="63"/>
      <c r="G200" s="63"/>
      <c r="H200" s="63"/>
      <c r="I200" s="63"/>
      <c r="J200" s="63"/>
      <c r="K200" s="63"/>
      <c r="L200" s="63"/>
      <c r="M200" s="63"/>
      <c r="N200" s="63"/>
      <c r="O200" s="64"/>
      <c r="P200" s="64"/>
      <c r="Q200" s="64"/>
    </row>
    <row r="201" spans="1:17">
      <c r="A201" s="54" t="s">
        <v>0</v>
      </c>
      <c r="B201" s="6" t="s">
        <v>445</v>
      </c>
      <c r="C201" s="63">
        <v>3</v>
      </c>
      <c r="D201" s="63">
        <v>1</v>
      </c>
      <c r="E201" s="63"/>
      <c r="F201" s="63">
        <v>2</v>
      </c>
      <c r="G201" s="63">
        <v>1</v>
      </c>
      <c r="H201" s="76">
        <v>1</v>
      </c>
      <c r="I201" s="63">
        <v>2</v>
      </c>
      <c r="J201" s="63">
        <v>2</v>
      </c>
      <c r="K201" s="63">
        <v>2</v>
      </c>
      <c r="L201" s="63">
        <v>1</v>
      </c>
      <c r="M201" s="63">
        <v>3</v>
      </c>
      <c r="N201" s="63">
        <v>2</v>
      </c>
      <c r="O201" s="63">
        <v>1</v>
      </c>
      <c r="P201" s="63">
        <v>1</v>
      </c>
      <c r="Q201" s="63">
        <v>1</v>
      </c>
    </row>
    <row r="202" spans="1:17">
      <c r="A202" s="54" t="s">
        <v>1</v>
      </c>
      <c r="B202" s="6" t="s">
        <v>446</v>
      </c>
      <c r="C202" s="63">
        <v>1</v>
      </c>
      <c r="D202" s="63">
        <v>1</v>
      </c>
      <c r="E202" s="63">
        <v>3</v>
      </c>
      <c r="F202" s="63">
        <v>2</v>
      </c>
      <c r="G202" s="63">
        <v>1</v>
      </c>
      <c r="H202" s="63">
        <v>3</v>
      </c>
      <c r="I202" s="63">
        <v>3</v>
      </c>
      <c r="J202" s="63">
        <v>2</v>
      </c>
      <c r="K202" s="63">
        <v>2</v>
      </c>
      <c r="L202" s="63">
        <v>3</v>
      </c>
      <c r="M202" s="63">
        <v>3</v>
      </c>
      <c r="N202" s="63">
        <v>2</v>
      </c>
      <c r="O202" s="63">
        <v>2</v>
      </c>
      <c r="P202" s="63">
        <v>2</v>
      </c>
      <c r="Q202" s="63">
        <v>1</v>
      </c>
    </row>
    <row r="203" spans="1:17">
      <c r="A203" s="54" t="s">
        <v>2</v>
      </c>
      <c r="B203" s="6" t="s">
        <v>447</v>
      </c>
      <c r="C203" s="63">
        <v>3</v>
      </c>
      <c r="D203" s="63">
        <v>3</v>
      </c>
      <c r="E203" s="63">
        <v>3</v>
      </c>
      <c r="F203" s="63">
        <v>3</v>
      </c>
      <c r="G203" s="63">
        <v>3</v>
      </c>
      <c r="H203" s="63">
        <v>2</v>
      </c>
      <c r="I203" s="63">
        <v>3</v>
      </c>
      <c r="J203" s="63">
        <v>3</v>
      </c>
      <c r="K203" s="63">
        <v>3</v>
      </c>
      <c r="L203" s="63">
        <v>3</v>
      </c>
      <c r="M203" s="63">
        <v>2</v>
      </c>
      <c r="N203" s="63">
        <v>3</v>
      </c>
      <c r="O203" s="63">
        <v>2</v>
      </c>
      <c r="P203" s="63">
        <v>2</v>
      </c>
      <c r="Q203" s="63">
        <v>2</v>
      </c>
    </row>
    <row r="204" spans="1:17">
      <c r="A204" s="54" t="s">
        <v>3</v>
      </c>
      <c r="B204" s="6" t="s">
        <v>448</v>
      </c>
      <c r="C204" s="63">
        <v>1</v>
      </c>
      <c r="D204" s="63">
        <v>1</v>
      </c>
      <c r="E204" s="63">
        <v>3</v>
      </c>
      <c r="F204" s="63">
        <v>3</v>
      </c>
      <c r="G204" s="63">
        <v>2</v>
      </c>
      <c r="H204" s="63">
        <v>2</v>
      </c>
      <c r="I204" s="63">
        <v>3</v>
      </c>
      <c r="J204" s="63">
        <v>2</v>
      </c>
      <c r="K204" s="63">
        <v>3</v>
      </c>
      <c r="L204" s="63">
        <v>3</v>
      </c>
      <c r="M204" s="63">
        <v>2</v>
      </c>
      <c r="N204" s="63">
        <v>3</v>
      </c>
      <c r="O204" s="63">
        <v>1</v>
      </c>
      <c r="P204" s="63">
        <v>1</v>
      </c>
      <c r="Q204" s="63">
        <v>2</v>
      </c>
    </row>
    <row r="205" spans="1:17">
      <c r="A205" s="54"/>
      <c r="B205" s="109" t="s">
        <v>254</v>
      </c>
      <c r="C205" s="66">
        <v>2</v>
      </c>
      <c r="D205" s="66">
        <v>1.5</v>
      </c>
      <c r="E205" s="66">
        <v>3</v>
      </c>
      <c r="F205" s="66">
        <v>2.5</v>
      </c>
      <c r="G205" s="66">
        <v>1.75</v>
      </c>
      <c r="H205" s="66">
        <v>2</v>
      </c>
      <c r="I205" s="66">
        <v>2.75</v>
      </c>
      <c r="J205" s="66">
        <v>2.25</v>
      </c>
      <c r="K205" s="66">
        <v>2.5</v>
      </c>
      <c r="L205" s="66">
        <v>2.5</v>
      </c>
      <c r="M205" s="66">
        <v>2.5</v>
      </c>
      <c r="N205" s="66">
        <v>2.5</v>
      </c>
      <c r="O205" s="66">
        <v>1.5</v>
      </c>
      <c r="P205" s="66">
        <v>1.5</v>
      </c>
      <c r="Q205" s="66">
        <v>1.5</v>
      </c>
    </row>
    <row r="206" spans="1:17">
      <c r="A206" s="54"/>
      <c r="B206" s="148" t="s">
        <v>449</v>
      </c>
      <c r="C206" s="63"/>
      <c r="D206" s="63"/>
      <c r="E206" s="63"/>
      <c r="F206" s="63"/>
      <c r="G206" s="63"/>
      <c r="H206" s="63"/>
      <c r="I206" s="63"/>
      <c r="J206" s="63"/>
      <c r="K206" s="63"/>
      <c r="L206" s="63"/>
      <c r="M206" s="63"/>
      <c r="N206" s="63"/>
      <c r="O206" s="63"/>
      <c r="P206" s="63"/>
      <c r="Q206" s="63"/>
    </row>
    <row r="207" spans="1:17">
      <c r="A207" s="54" t="s">
        <v>314</v>
      </c>
      <c r="B207" s="54" t="s">
        <v>450</v>
      </c>
      <c r="C207" s="63">
        <v>2</v>
      </c>
      <c r="D207" s="63">
        <v>3</v>
      </c>
      <c r="E207" s="63">
        <v>3</v>
      </c>
      <c r="F207" s="63">
        <v>2</v>
      </c>
      <c r="G207" s="63">
        <v>1</v>
      </c>
      <c r="H207" s="63">
        <v>1</v>
      </c>
      <c r="I207" s="63">
        <v>1</v>
      </c>
      <c r="J207" s="63"/>
      <c r="K207" s="63"/>
      <c r="L207" s="63"/>
      <c r="M207" s="63"/>
      <c r="N207" s="63"/>
      <c r="O207" s="64">
        <v>3</v>
      </c>
      <c r="P207" s="64">
        <v>2</v>
      </c>
      <c r="Q207" s="64"/>
    </row>
    <row r="208" spans="1:17" ht="30">
      <c r="A208" s="54" t="s">
        <v>1</v>
      </c>
      <c r="B208" s="284" t="s">
        <v>451</v>
      </c>
      <c r="C208" s="63">
        <v>2</v>
      </c>
      <c r="D208" s="63">
        <v>3</v>
      </c>
      <c r="E208" s="63">
        <v>3</v>
      </c>
      <c r="F208" s="63">
        <v>2</v>
      </c>
      <c r="G208" s="63">
        <v>1</v>
      </c>
      <c r="H208" s="63">
        <v>1</v>
      </c>
      <c r="I208" s="63">
        <v>1</v>
      </c>
      <c r="J208" s="63"/>
      <c r="K208" s="63"/>
      <c r="L208" s="63"/>
      <c r="M208" s="63"/>
      <c r="N208" s="63"/>
      <c r="O208" s="63">
        <v>3</v>
      </c>
      <c r="P208" s="63">
        <v>2</v>
      </c>
      <c r="Q208" s="63"/>
    </row>
    <row r="209" spans="1:17">
      <c r="A209" s="54"/>
      <c r="B209" s="109" t="s">
        <v>254</v>
      </c>
      <c r="C209" s="68">
        <v>2</v>
      </c>
      <c r="D209" s="68">
        <v>3</v>
      </c>
      <c r="E209" s="68">
        <v>3</v>
      </c>
      <c r="F209" s="68">
        <v>2</v>
      </c>
      <c r="G209" s="68">
        <v>1</v>
      </c>
      <c r="H209" s="68">
        <v>1</v>
      </c>
      <c r="I209" s="68">
        <v>1</v>
      </c>
      <c r="J209" s="68"/>
      <c r="K209" s="68"/>
      <c r="L209" s="68"/>
      <c r="M209" s="68"/>
      <c r="N209" s="68"/>
      <c r="O209" s="68">
        <v>3</v>
      </c>
      <c r="P209" s="68">
        <v>2</v>
      </c>
      <c r="Q209" s="68"/>
    </row>
    <row r="210" spans="1:17">
      <c r="A210" s="54"/>
      <c r="B210" s="148" t="s">
        <v>452</v>
      </c>
      <c r="C210" s="63"/>
      <c r="D210" s="63"/>
      <c r="E210" s="63"/>
      <c r="F210" s="63"/>
      <c r="G210" s="63"/>
      <c r="H210" s="63"/>
      <c r="I210" s="63"/>
      <c r="J210" s="63"/>
      <c r="K210" s="63"/>
      <c r="L210" s="63"/>
      <c r="M210" s="63"/>
      <c r="N210" s="63"/>
      <c r="O210" s="63"/>
      <c r="P210" s="63"/>
      <c r="Q210" s="63"/>
    </row>
    <row r="211" spans="1:17">
      <c r="A211" s="54" t="s">
        <v>314</v>
      </c>
      <c r="B211" s="6" t="s">
        <v>453</v>
      </c>
      <c r="C211" s="70">
        <v>3</v>
      </c>
      <c r="D211" s="70">
        <v>2</v>
      </c>
      <c r="E211" s="70">
        <v>1</v>
      </c>
      <c r="F211" s="70">
        <v>3</v>
      </c>
      <c r="G211" s="70"/>
      <c r="H211" s="70">
        <v>2</v>
      </c>
      <c r="I211" s="70">
        <v>2</v>
      </c>
      <c r="J211" s="70">
        <v>1</v>
      </c>
      <c r="K211" s="70">
        <v>1</v>
      </c>
      <c r="L211" s="70">
        <v>3</v>
      </c>
      <c r="M211" s="70">
        <v>1</v>
      </c>
      <c r="N211" s="70">
        <v>1</v>
      </c>
      <c r="O211" s="70">
        <v>2</v>
      </c>
      <c r="P211" s="70">
        <v>3</v>
      </c>
      <c r="Q211" s="70">
        <v>3</v>
      </c>
    </row>
    <row r="212" spans="1:17">
      <c r="A212" s="54" t="s">
        <v>1</v>
      </c>
      <c r="B212" s="6" t="s">
        <v>454</v>
      </c>
      <c r="C212" s="70">
        <v>1</v>
      </c>
      <c r="D212" s="70">
        <v>3</v>
      </c>
      <c r="E212" s="70">
        <v>2</v>
      </c>
      <c r="F212" s="70">
        <v>2</v>
      </c>
      <c r="G212" s="70">
        <v>1</v>
      </c>
      <c r="H212" s="70">
        <v>2</v>
      </c>
      <c r="I212" s="70">
        <v>2</v>
      </c>
      <c r="J212" s="70">
        <v>1</v>
      </c>
      <c r="K212" s="70">
        <v>1</v>
      </c>
      <c r="L212" s="70">
        <v>1</v>
      </c>
      <c r="M212" s="70">
        <v>1</v>
      </c>
      <c r="N212" s="70">
        <v>1</v>
      </c>
      <c r="O212" s="70">
        <v>1</v>
      </c>
      <c r="P212" s="70"/>
      <c r="Q212" s="70">
        <v>2</v>
      </c>
    </row>
    <row r="213" spans="1:17">
      <c r="A213" s="54" t="s">
        <v>2</v>
      </c>
      <c r="B213" s="54" t="s">
        <v>455</v>
      </c>
      <c r="C213" s="70">
        <v>1</v>
      </c>
      <c r="D213" s="70">
        <v>3</v>
      </c>
      <c r="E213" s="70">
        <v>2</v>
      </c>
      <c r="F213" s="70">
        <v>2</v>
      </c>
      <c r="G213" s="70">
        <v>1</v>
      </c>
      <c r="H213" s="70">
        <v>2</v>
      </c>
      <c r="I213" s="70">
        <v>2</v>
      </c>
      <c r="J213" s="70">
        <v>1</v>
      </c>
      <c r="K213" s="70">
        <v>1</v>
      </c>
      <c r="L213" s="70">
        <v>1</v>
      </c>
      <c r="M213" s="70">
        <v>1</v>
      </c>
      <c r="N213" s="70">
        <v>1</v>
      </c>
      <c r="O213" s="70">
        <v>1</v>
      </c>
      <c r="P213" s="70"/>
      <c r="Q213" s="70">
        <v>2</v>
      </c>
    </row>
    <row r="214" spans="1:17">
      <c r="A214" s="54" t="s">
        <v>3</v>
      </c>
      <c r="B214" s="58" t="s">
        <v>456</v>
      </c>
      <c r="C214" s="70">
        <v>3</v>
      </c>
      <c r="D214" s="70">
        <v>2</v>
      </c>
      <c r="E214" s="70">
        <v>1</v>
      </c>
      <c r="F214" s="70">
        <v>3</v>
      </c>
      <c r="G214" s="70"/>
      <c r="H214" s="70">
        <v>2</v>
      </c>
      <c r="I214" s="70">
        <v>2</v>
      </c>
      <c r="J214" s="70">
        <v>1</v>
      </c>
      <c r="K214" s="70">
        <v>1</v>
      </c>
      <c r="L214" s="70">
        <v>3</v>
      </c>
      <c r="M214" s="70">
        <v>1</v>
      </c>
      <c r="N214" s="70">
        <v>1</v>
      </c>
      <c r="O214" s="70">
        <v>2</v>
      </c>
      <c r="P214" s="70">
        <v>3</v>
      </c>
      <c r="Q214" s="70">
        <v>3</v>
      </c>
    </row>
    <row r="215" spans="1:17">
      <c r="A215" s="54" t="s">
        <v>4</v>
      </c>
      <c r="B215" s="6" t="s">
        <v>457</v>
      </c>
      <c r="C215" s="70">
        <v>2</v>
      </c>
      <c r="D215" s="70">
        <v>2</v>
      </c>
      <c r="E215" s="70">
        <v>2</v>
      </c>
      <c r="F215" s="70">
        <v>1</v>
      </c>
      <c r="G215" s="70">
        <v>1</v>
      </c>
      <c r="H215" s="70">
        <v>3</v>
      </c>
      <c r="I215" s="70">
        <v>3</v>
      </c>
      <c r="J215" s="70">
        <v>2</v>
      </c>
      <c r="K215" s="70">
        <v>1</v>
      </c>
      <c r="L215" s="70">
        <v>1</v>
      </c>
      <c r="M215" s="70">
        <v>1</v>
      </c>
      <c r="N215" s="70">
        <v>1</v>
      </c>
      <c r="O215" s="70">
        <v>1</v>
      </c>
      <c r="P215" s="70">
        <v>1</v>
      </c>
      <c r="Q215" s="70">
        <v>2</v>
      </c>
    </row>
    <row r="216" spans="1:17">
      <c r="A216" s="54" t="s">
        <v>21</v>
      </c>
      <c r="B216" s="6" t="s">
        <v>458</v>
      </c>
      <c r="C216" s="70">
        <v>1</v>
      </c>
      <c r="D216" s="70">
        <v>3</v>
      </c>
      <c r="E216" s="70">
        <v>2</v>
      </c>
      <c r="F216" s="70">
        <v>2</v>
      </c>
      <c r="G216" s="70">
        <v>1</v>
      </c>
      <c r="H216" s="70">
        <v>2</v>
      </c>
      <c r="I216" s="70">
        <v>2</v>
      </c>
      <c r="J216" s="70">
        <v>1</v>
      </c>
      <c r="K216" s="70">
        <v>1</v>
      </c>
      <c r="L216" s="70">
        <v>1</v>
      </c>
      <c r="M216" s="70">
        <v>1</v>
      </c>
      <c r="N216" s="70">
        <v>1</v>
      </c>
      <c r="O216" s="70">
        <v>1</v>
      </c>
      <c r="P216" s="70"/>
      <c r="Q216" s="70">
        <v>2</v>
      </c>
    </row>
    <row r="217" spans="1:17">
      <c r="A217" s="54"/>
      <c r="B217" s="109" t="s">
        <v>254</v>
      </c>
      <c r="C217" s="75">
        <v>1.83</v>
      </c>
      <c r="D217" s="75">
        <v>2.5</v>
      </c>
      <c r="E217" s="75">
        <v>1.66</v>
      </c>
      <c r="F217" s="75">
        <v>2.16</v>
      </c>
      <c r="G217" s="75">
        <v>1</v>
      </c>
      <c r="H217" s="75">
        <v>2.16</v>
      </c>
      <c r="I217" s="75">
        <v>2.16</v>
      </c>
      <c r="J217" s="75">
        <v>1.1599999999999999</v>
      </c>
      <c r="K217" s="75">
        <v>1</v>
      </c>
      <c r="L217" s="75">
        <v>1.66</v>
      </c>
      <c r="M217" s="75">
        <v>1</v>
      </c>
      <c r="N217" s="75">
        <v>1</v>
      </c>
      <c r="O217" s="75">
        <v>1.33</v>
      </c>
      <c r="P217" s="75">
        <v>2.33</v>
      </c>
      <c r="Q217" s="75">
        <v>2.33</v>
      </c>
    </row>
    <row r="218" spans="1:17">
      <c r="A218" s="54"/>
      <c r="B218" s="148" t="s">
        <v>459</v>
      </c>
      <c r="C218" s="63"/>
      <c r="D218" s="63"/>
      <c r="E218" s="63"/>
      <c r="F218" s="63"/>
      <c r="G218" s="63"/>
      <c r="H218" s="63"/>
      <c r="I218" s="63"/>
      <c r="J218" s="63"/>
      <c r="K218" s="63"/>
      <c r="L218" s="63"/>
      <c r="M218" s="63"/>
      <c r="N218" s="63"/>
      <c r="O218" s="63"/>
      <c r="P218" s="63"/>
      <c r="Q218" s="63"/>
    </row>
    <row r="219" spans="1:17">
      <c r="A219" s="54" t="s">
        <v>0</v>
      </c>
      <c r="B219" s="6" t="s">
        <v>460</v>
      </c>
      <c r="C219" s="63">
        <v>1</v>
      </c>
      <c r="D219" s="63">
        <v>1</v>
      </c>
      <c r="E219" s="63"/>
      <c r="F219" s="63"/>
      <c r="G219" s="63">
        <v>2</v>
      </c>
      <c r="H219" s="63"/>
      <c r="I219" s="63">
        <v>1</v>
      </c>
      <c r="J219" s="63"/>
      <c r="K219" s="63"/>
      <c r="L219" s="63"/>
      <c r="M219" s="63"/>
      <c r="N219" s="63"/>
      <c r="O219" s="63">
        <v>3</v>
      </c>
      <c r="P219" s="63"/>
      <c r="Q219" s="63">
        <v>2</v>
      </c>
    </row>
    <row r="220" spans="1:17">
      <c r="A220" s="54" t="s">
        <v>1</v>
      </c>
      <c r="B220" s="54" t="s">
        <v>461</v>
      </c>
      <c r="C220" s="63">
        <v>1</v>
      </c>
      <c r="D220" s="63">
        <v>2</v>
      </c>
      <c r="E220" s="63">
        <v>1</v>
      </c>
      <c r="F220" s="63"/>
      <c r="G220" s="63">
        <v>3</v>
      </c>
      <c r="H220" s="63"/>
      <c r="I220" s="63">
        <v>1</v>
      </c>
      <c r="J220" s="63"/>
      <c r="K220" s="63"/>
      <c r="L220" s="63"/>
      <c r="M220" s="63"/>
      <c r="N220" s="63">
        <v>1</v>
      </c>
      <c r="O220" s="64">
        <v>2</v>
      </c>
      <c r="P220" s="64"/>
      <c r="Q220" s="64">
        <v>1</v>
      </c>
    </row>
    <row r="221" spans="1:17">
      <c r="A221" s="54" t="s">
        <v>2</v>
      </c>
      <c r="B221" s="6" t="s">
        <v>462</v>
      </c>
      <c r="C221" s="63">
        <v>1</v>
      </c>
      <c r="D221" s="63">
        <v>1</v>
      </c>
      <c r="E221" s="63">
        <v>1</v>
      </c>
      <c r="F221" s="63"/>
      <c r="G221" s="63">
        <v>2</v>
      </c>
      <c r="H221" s="63"/>
      <c r="I221" s="63">
        <v>1</v>
      </c>
      <c r="J221" s="63"/>
      <c r="K221" s="63"/>
      <c r="L221" s="63"/>
      <c r="M221" s="63"/>
      <c r="N221" s="63"/>
      <c r="O221" s="63">
        <v>2</v>
      </c>
      <c r="P221" s="63">
        <v>2</v>
      </c>
      <c r="Q221" s="63">
        <v>1</v>
      </c>
    </row>
    <row r="222" spans="1:17">
      <c r="A222" s="54" t="s">
        <v>3</v>
      </c>
      <c r="B222" s="6" t="s">
        <v>463</v>
      </c>
      <c r="C222" s="63">
        <v>1</v>
      </c>
      <c r="D222" s="63">
        <v>2</v>
      </c>
      <c r="E222" s="63">
        <v>1</v>
      </c>
      <c r="F222" s="63"/>
      <c r="G222" s="63">
        <v>1</v>
      </c>
      <c r="H222" s="63"/>
      <c r="I222" s="63">
        <v>1</v>
      </c>
      <c r="J222" s="63"/>
      <c r="K222" s="63"/>
      <c r="L222" s="63"/>
      <c r="M222" s="63"/>
      <c r="N222" s="63">
        <v>1</v>
      </c>
      <c r="O222" s="63">
        <v>2</v>
      </c>
      <c r="P222" s="63">
        <v>1</v>
      </c>
      <c r="Q222" s="63">
        <v>1</v>
      </c>
    </row>
    <row r="223" spans="1:17">
      <c r="A223" s="54"/>
      <c r="B223" s="109" t="s">
        <v>254</v>
      </c>
      <c r="C223" s="66">
        <v>1</v>
      </c>
      <c r="D223" s="66">
        <v>1.5</v>
      </c>
      <c r="E223" s="66">
        <v>1</v>
      </c>
      <c r="F223" s="66"/>
      <c r="G223" s="66">
        <v>2</v>
      </c>
      <c r="H223" s="66"/>
      <c r="I223" s="66">
        <v>1</v>
      </c>
      <c r="J223" s="66"/>
      <c r="K223" s="66"/>
      <c r="L223" s="66"/>
      <c r="M223" s="66"/>
      <c r="N223" s="66">
        <v>1</v>
      </c>
      <c r="O223" s="66">
        <v>2.25</v>
      </c>
      <c r="P223" s="66">
        <v>1.5</v>
      </c>
      <c r="Q223" s="66">
        <v>1.25</v>
      </c>
    </row>
    <row r="224" spans="1:17">
      <c r="A224" s="54"/>
      <c r="B224" s="148" t="s">
        <v>464</v>
      </c>
      <c r="C224" s="63"/>
      <c r="D224" s="63"/>
      <c r="E224" s="63"/>
      <c r="F224" s="63"/>
      <c r="G224" s="63"/>
      <c r="H224" s="63"/>
      <c r="I224" s="63"/>
      <c r="J224" s="63"/>
      <c r="K224" s="63"/>
      <c r="L224" s="63"/>
      <c r="M224" s="63"/>
      <c r="N224" s="63"/>
      <c r="O224" s="63"/>
      <c r="P224" s="63"/>
      <c r="Q224" s="63"/>
    </row>
    <row r="225" spans="1:17">
      <c r="A225" s="54" t="s">
        <v>0</v>
      </c>
      <c r="B225" s="285" t="s">
        <v>465</v>
      </c>
      <c r="C225" s="63">
        <v>2</v>
      </c>
      <c r="D225" s="63">
        <v>2</v>
      </c>
      <c r="E225" s="63">
        <v>2</v>
      </c>
      <c r="F225" s="63"/>
      <c r="G225" s="63"/>
      <c r="H225" s="63"/>
      <c r="I225" s="63"/>
      <c r="J225" s="63"/>
      <c r="K225" s="63"/>
      <c r="L225" s="63"/>
      <c r="M225" s="63"/>
      <c r="N225" s="63"/>
      <c r="O225" s="64">
        <v>2</v>
      </c>
      <c r="P225" s="64"/>
      <c r="Q225" s="64">
        <v>1</v>
      </c>
    </row>
    <row r="226" spans="1:17" ht="30">
      <c r="A226" s="54" t="s">
        <v>1</v>
      </c>
      <c r="B226" s="285" t="s">
        <v>466</v>
      </c>
      <c r="C226" s="63">
        <v>2</v>
      </c>
      <c r="D226" s="63">
        <v>2</v>
      </c>
      <c r="E226" s="63">
        <v>3</v>
      </c>
      <c r="F226" s="63"/>
      <c r="G226" s="63"/>
      <c r="H226" s="63"/>
      <c r="I226" s="63"/>
      <c r="J226" s="63"/>
      <c r="K226" s="63"/>
      <c r="L226" s="63"/>
      <c r="M226" s="63"/>
      <c r="N226" s="63"/>
      <c r="O226" s="64">
        <v>2</v>
      </c>
      <c r="P226" s="64"/>
      <c r="Q226" s="64">
        <v>2</v>
      </c>
    </row>
    <row r="227" spans="1:17">
      <c r="A227" s="54" t="s">
        <v>2</v>
      </c>
      <c r="B227" s="285" t="s">
        <v>467</v>
      </c>
      <c r="C227" s="63">
        <v>1</v>
      </c>
      <c r="D227" s="63">
        <v>2</v>
      </c>
      <c r="E227" s="63">
        <v>2</v>
      </c>
      <c r="F227" s="63"/>
      <c r="G227" s="63"/>
      <c r="H227" s="63"/>
      <c r="I227" s="63"/>
      <c r="J227" s="63"/>
      <c r="K227" s="63"/>
      <c r="L227" s="63"/>
      <c r="M227" s="63"/>
      <c r="N227" s="63"/>
      <c r="O227" s="64">
        <v>2</v>
      </c>
      <c r="P227" s="64">
        <v>2</v>
      </c>
      <c r="Q227" s="64"/>
    </row>
    <row r="228" spans="1:17">
      <c r="A228" s="54" t="s">
        <v>3</v>
      </c>
      <c r="B228" s="6" t="s">
        <v>468</v>
      </c>
      <c r="C228" s="63">
        <v>2</v>
      </c>
      <c r="D228" s="63"/>
      <c r="E228" s="63"/>
      <c r="F228" s="63"/>
      <c r="G228" s="63"/>
      <c r="H228" s="63"/>
      <c r="I228" s="63"/>
      <c r="J228" s="63"/>
      <c r="K228" s="63"/>
      <c r="L228" s="63"/>
      <c r="M228" s="63"/>
      <c r="N228" s="63">
        <v>2</v>
      </c>
      <c r="O228" s="63">
        <v>2</v>
      </c>
      <c r="P228" s="63"/>
      <c r="Q228" s="63">
        <v>2</v>
      </c>
    </row>
    <row r="229" spans="1:17">
      <c r="A229" s="54"/>
      <c r="B229" s="109" t="s">
        <v>254</v>
      </c>
      <c r="C229" s="66">
        <v>1.75</v>
      </c>
      <c r="D229" s="68">
        <v>2</v>
      </c>
      <c r="E229" s="66">
        <v>2.33</v>
      </c>
      <c r="F229" s="68"/>
      <c r="G229" s="68"/>
      <c r="H229" s="68"/>
      <c r="I229" s="68"/>
      <c r="J229" s="68"/>
      <c r="K229" s="68"/>
      <c r="L229" s="68"/>
      <c r="M229" s="68"/>
      <c r="N229" s="68">
        <v>2</v>
      </c>
      <c r="O229" s="68">
        <v>2</v>
      </c>
      <c r="P229" s="68">
        <v>2</v>
      </c>
      <c r="Q229" s="68">
        <v>1.66</v>
      </c>
    </row>
    <row r="230" spans="1:17">
      <c r="A230" s="54"/>
      <c r="B230" s="148" t="s">
        <v>469</v>
      </c>
      <c r="C230" s="63"/>
      <c r="D230" s="63"/>
      <c r="E230" s="63"/>
      <c r="F230" s="63"/>
      <c r="G230" s="63"/>
      <c r="H230" s="63"/>
      <c r="I230" s="63"/>
      <c r="J230" s="63"/>
      <c r="K230" s="63"/>
      <c r="L230" s="63"/>
      <c r="M230" s="63"/>
      <c r="N230" s="63"/>
      <c r="O230" s="63"/>
      <c r="P230" s="63"/>
      <c r="Q230" s="63"/>
    </row>
    <row r="231" spans="1:17">
      <c r="A231" s="54" t="s">
        <v>0</v>
      </c>
      <c r="B231" s="6" t="s">
        <v>470</v>
      </c>
      <c r="C231" s="63">
        <v>1</v>
      </c>
      <c r="D231" s="63">
        <v>1</v>
      </c>
      <c r="E231" s="63">
        <v>2</v>
      </c>
      <c r="F231" s="63">
        <v>1</v>
      </c>
      <c r="G231" s="63">
        <v>1</v>
      </c>
      <c r="H231" s="63">
        <v>1</v>
      </c>
      <c r="I231" s="63"/>
      <c r="J231" s="63"/>
      <c r="K231" s="63"/>
      <c r="L231" s="63"/>
      <c r="M231" s="63">
        <v>1</v>
      </c>
      <c r="N231" s="63">
        <v>1</v>
      </c>
      <c r="O231" s="63"/>
      <c r="P231" s="63"/>
      <c r="Q231" s="63">
        <v>1</v>
      </c>
    </row>
    <row r="232" spans="1:17">
      <c r="A232" s="54" t="s">
        <v>1</v>
      </c>
      <c r="B232" s="6" t="s">
        <v>471</v>
      </c>
      <c r="C232" s="63">
        <v>1</v>
      </c>
      <c r="D232" s="63">
        <v>2</v>
      </c>
      <c r="E232" s="63">
        <v>1</v>
      </c>
      <c r="F232" s="63">
        <v>2</v>
      </c>
      <c r="G232" s="63"/>
      <c r="H232" s="63">
        <v>3</v>
      </c>
      <c r="I232" s="63">
        <v>2</v>
      </c>
      <c r="J232" s="63">
        <v>1</v>
      </c>
      <c r="K232" s="63">
        <v>2</v>
      </c>
      <c r="L232" s="63">
        <v>2</v>
      </c>
      <c r="M232" s="63">
        <v>1</v>
      </c>
      <c r="N232" s="63">
        <v>1</v>
      </c>
      <c r="O232" s="63"/>
      <c r="P232" s="63"/>
      <c r="Q232" s="63">
        <v>1</v>
      </c>
    </row>
    <row r="233" spans="1:17">
      <c r="A233" s="54" t="s">
        <v>2</v>
      </c>
      <c r="B233" s="286" t="s">
        <v>472</v>
      </c>
      <c r="C233" s="63">
        <v>3</v>
      </c>
      <c r="D233" s="63">
        <v>2</v>
      </c>
      <c r="E233" s="63">
        <v>2</v>
      </c>
      <c r="F233" s="63">
        <v>2</v>
      </c>
      <c r="G233" s="63">
        <v>2</v>
      </c>
      <c r="H233" s="63">
        <v>1</v>
      </c>
      <c r="I233" s="63">
        <v>3</v>
      </c>
      <c r="J233" s="63">
        <v>1</v>
      </c>
      <c r="K233" s="63"/>
      <c r="L233" s="63">
        <v>1</v>
      </c>
      <c r="M233" s="63">
        <v>2</v>
      </c>
      <c r="N233" s="63">
        <v>1</v>
      </c>
      <c r="O233" s="63"/>
      <c r="P233" s="63"/>
      <c r="Q233" s="63">
        <v>2</v>
      </c>
    </row>
    <row r="234" spans="1:17">
      <c r="A234" s="54" t="s">
        <v>3</v>
      </c>
      <c r="B234" s="6" t="s">
        <v>473</v>
      </c>
      <c r="C234" s="63">
        <v>3</v>
      </c>
      <c r="D234" s="63">
        <v>2</v>
      </c>
      <c r="E234" s="63">
        <v>1</v>
      </c>
      <c r="F234" s="63">
        <v>2</v>
      </c>
      <c r="G234" s="63">
        <v>2</v>
      </c>
      <c r="H234" s="63">
        <v>2</v>
      </c>
      <c r="I234" s="63">
        <v>2</v>
      </c>
      <c r="J234" s="76">
        <v>2</v>
      </c>
      <c r="K234" s="63">
        <v>2</v>
      </c>
      <c r="L234" s="63">
        <v>2</v>
      </c>
      <c r="M234" s="63">
        <v>2</v>
      </c>
      <c r="N234" s="63">
        <v>2</v>
      </c>
      <c r="O234" s="63"/>
      <c r="P234" s="63">
        <v>1</v>
      </c>
      <c r="Q234" s="63">
        <v>2</v>
      </c>
    </row>
    <row r="235" spans="1:17">
      <c r="A235" s="54"/>
      <c r="B235" s="109" t="s">
        <v>254</v>
      </c>
      <c r="C235" s="66">
        <v>2</v>
      </c>
      <c r="D235" s="66">
        <v>1.75</v>
      </c>
      <c r="E235" s="66">
        <v>1.5</v>
      </c>
      <c r="F235" s="66">
        <v>1.8</v>
      </c>
      <c r="G235" s="73">
        <v>1.66</v>
      </c>
      <c r="H235" s="66">
        <v>1.8</v>
      </c>
      <c r="I235" s="66">
        <v>2.33</v>
      </c>
      <c r="J235" s="66">
        <v>1.33</v>
      </c>
      <c r="K235" s="66">
        <v>2</v>
      </c>
      <c r="L235" s="73">
        <v>1.66</v>
      </c>
      <c r="M235" s="66">
        <v>1.5</v>
      </c>
      <c r="N235" s="66">
        <v>1.25</v>
      </c>
      <c r="O235" s="66"/>
      <c r="P235" s="66">
        <v>1</v>
      </c>
      <c r="Q235" s="66">
        <v>1.5</v>
      </c>
    </row>
    <row r="236" spans="1:17">
      <c r="A236" s="54"/>
      <c r="B236" s="148" t="s">
        <v>474</v>
      </c>
      <c r="C236" s="63"/>
      <c r="D236" s="63"/>
      <c r="E236" s="63"/>
      <c r="F236" s="63"/>
      <c r="G236" s="63"/>
      <c r="H236" s="63"/>
      <c r="I236" s="63"/>
      <c r="J236" s="63"/>
      <c r="K236" s="63"/>
      <c r="L236" s="63"/>
      <c r="M236" s="63"/>
      <c r="N236" s="63"/>
      <c r="O236" s="63"/>
      <c r="P236" s="63"/>
      <c r="Q236" s="63"/>
    </row>
    <row r="237" spans="1:17">
      <c r="A237" s="54" t="s">
        <v>0</v>
      </c>
      <c r="B237" s="6" t="s">
        <v>475</v>
      </c>
      <c r="C237" s="63">
        <v>2</v>
      </c>
      <c r="D237" s="63">
        <v>1</v>
      </c>
      <c r="E237" s="63">
        <v>3</v>
      </c>
      <c r="F237" s="63">
        <v>3</v>
      </c>
      <c r="G237" s="63">
        <v>3</v>
      </c>
      <c r="H237" s="63">
        <v>1</v>
      </c>
      <c r="I237" s="63">
        <v>3</v>
      </c>
      <c r="J237" s="63">
        <v>3</v>
      </c>
      <c r="K237" s="63">
        <v>3</v>
      </c>
      <c r="L237" s="63">
        <v>2</v>
      </c>
      <c r="M237" s="63">
        <v>3</v>
      </c>
      <c r="N237" s="63">
        <v>3</v>
      </c>
      <c r="O237" s="63">
        <v>2</v>
      </c>
      <c r="P237" s="63">
        <v>3</v>
      </c>
      <c r="Q237" s="63">
        <v>3</v>
      </c>
    </row>
    <row r="238" spans="1:17">
      <c r="A238" s="155"/>
      <c r="B238" s="109" t="s">
        <v>254</v>
      </c>
      <c r="C238" s="68">
        <v>2</v>
      </c>
      <c r="D238" s="68">
        <v>1</v>
      </c>
      <c r="E238" s="68">
        <v>3</v>
      </c>
      <c r="F238" s="68">
        <v>3</v>
      </c>
      <c r="G238" s="68">
        <v>3</v>
      </c>
      <c r="H238" s="68">
        <v>1</v>
      </c>
      <c r="I238" s="68">
        <v>3</v>
      </c>
      <c r="J238" s="68">
        <v>3</v>
      </c>
      <c r="K238" s="68">
        <v>3</v>
      </c>
      <c r="L238" s="68">
        <v>2</v>
      </c>
      <c r="M238" s="68">
        <v>3</v>
      </c>
      <c r="N238" s="68">
        <v>3</v>
      </c>
      <c r="O238" s="68">
        <v>2</v>
      </c>
      <c r="P238" s="68">
        <v>3</v>
      </c>
      <c r="Q238" s="68">
        <v>3</v>
      </c>
    </row>
  </sheetData>
  <conditionalFormatting sqref="E83:E84 E95">
    <cfRule type="cellIs" dxfId="61" priority="12" operator="equal">
      <formula>"L"</formula>
    </cfRule>
  </conditionalFormatting>
  <conditionalFormatting sqref="E83:E84 E95">
    <cfRule type="cellIs" dxfId="60" priority="11" operator="equal">
      <formula>"M"</formula>
    </cfRule>
  </conditionalFormatting>
  <conditionalFormatting sqref="E83:E84 E95">
    <cfRule type="cellIs" dxfId="59" priority="10" operator="equal">
      <formula>"S"</formula>
    </cfRule>
  </conditionalFormatting>
  <conditionalFormatting sqref="C83:G84 C95:G95">
    <cfRule type="containsText" dxfId="58" priority="9" operator="containsText" text="l">
      <formula>NOT(ISERROR(SEARCH(("l"),(C83))))</formula>
    </cfRule>
  </conditionalFormatting>
  <conditionalFormatting sqref="C83:G84 C95:G95">
    <cfRule type="containsText" dxfId="57" priority="8" operator="containsText" text="m">
      <formula>NOT(ISERROR(SEARCH(("m"),(C83))))</formula>
    </cfRule>
  </conditionalFormatting>
  <conditionalFormatting sqref="C83:G84 C95:G95">
    <cfRule type="containsText" dxfId="56" priority="7" operator="containsText" text="s">
      <formula>NOT(ISERROR(SEARCH(("s"),(C83))))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225"/>
  <sheetViews>
    <sheetView workbookViewId="0">
      <pane ySplit="1" topLeftCell="A2" activePane="bottomLeft" state="frozen"/>
      <selection pane="bottomLeft" activeCell="Q228" sqref="Q228"/>
    </sheetView>
  </sheetViews>
  <sheetFormatPr defaultRowHeight="15"/>
  <cols>
    <col min="1" max="1" width="10.28515625" style="310" customWidth="1"/>
    <col min="2" max="2" width="90.85546875" style="310" customWidth="1"/>
    <col min="3" max="3" width="5.28515625" customWidth="1"/>
    <col min="4" max="4" width="5" customWidth="1"/>
    <col min="5" max="5" width="4.85546875" customWidth="1"/>
    <col min="6" max="6" width="5" customWidth="1"/>
    <col min="7" max="9" width="5.140625" bestFit="1" customWidth="1"/>
    <col min="10" max="10" width="4.85546875" customWidth="1"/>
    <col min="11" max="11" width="5.140625" bestFit="1" customWidth="1"/>
    <col min="12" max="14" width="6.28515625" bestFit="1" customWidth="1"/>
    <col min="15" max="16" width="6.42578125" bestFit="1" customWidth="1"/>
  </cols>
  <sheetData>
    <row r="1" spans="1:16" ht="29.25" customHeight="1">
      <c r="A1" s="311"/>
      <c r="B1" s="288" t="s">
        <v>1458</v>
      </c>
      <c r="C1" s="192" t="s">
        <v>5</v>
      </c>
      <c r="D1" s="192" t="s">
        <v>6</v>
      </c>
      <c r="E1" s="192" t="s">
        <v>7</v>
      </c>
      <c r="F1" s="192" t="s">
        <v>8</v>
      </c>
      <c r="G1" s="192" t="s">
        <v>9</v>
      </c>
      <c r="H1" s="192" t="s">
        <v>10</v>
      </c>
      <c r="I1" s="192" t="s">
        <v>11</v>
      </c>
      <c r="J1" s="192" t="s">
        <v>12</v>
      </c>
      <c r="K1" s="192" t="s">
        <v>13</v>
      </c>
      <c r="L1" s="192" t="s">
        <v>14</v>
      </c>
      <c r="M1" s="192" t="s">
        <v>15</v>
      </c>
      <c r="N1" s="192" t="s">
        <v>16</v>
      </c>
      <c r="O1" s="192" t="s">
        <v>17</v>
      </c>
      <c r="P1" s="192" t="s">
        <v>18</v>
      </c>
    </row>
    <row r="2" spans="1:16" ht="15.75" customHeight="1">
      <c r="A2" s="335"/>
      <c r="B2" s="336" t="s">
        <v>481</v>
      </c>
      <c r="C2" s="77"/>
      <c r="D2" s="77"/>
      <c r="E2" s="77"/>
      <c r="F2" s="77"/>
      <c r="G2" s="77"/>
      <c r="H2" s="77"/>
      <c r="I2" s="77"/>
      <c r="J2" s="77"/>
      <c r="K2" s="77"/>
      <c r="L2" s="77"/>
      <c r="M2" s="77"/>
      <c r="N2" s="77"/>
      <c r="O2" s="78"/>
      <c r="P2" s="78"/>
    </row>
    <row r="3" spans="1:16" ht="31.5">
      <c r="A3" s="312" t="s">
        <v>482</v>
      </c>
      <c r="B3" s="287" t="s">
        <v>1681</v>
      </c>
      <c r="C3" s="29"/>
      <c r="D3" s="29"/>
      <c r="E3" s="29"/>
      <c r="F3" s="29"/>
      <c r="G3" s="29"/>
      <c r="H3" s="29"/>
      <c r="I3" s="29"/>
      <c r="J3" s="29"/>
      <c r="K3" s="29"/>
      <c r="L3" s="29"/>
      <c r="M3" s="29"/>
      <c r="N3" s="29"/>
      <c r="O3" s="33"/>
      <c r="P3" s="33"/>
    </row>
    <row r="4" spans="1:16" ht="15.75" customHeight="1">
      <c r="A4" s="313" t="s">
        <v>0</v>
      </c>
      <c r="B4" s="316" t="s">
        <v>1676</v>
      </c>
      <c r="C4" s="262">
        <v>3</v>
      </c>
      <c r="D4" s="262">
        <v>2</v>
      </c>
      <c r="E4" s="262"/>
      <c r="F4" s="262"/>
      <c r="G4" s="262"/>
      <c r="H4" s="262"/>
      <c r="I4" s="262"/>
      <c r="J4" s="262"/>
      <c r="K4" s="262"/>
      <c r="L4" s="262"/>
      <c r="M4" s="262"/>
      <c r="N4" s="262"/>
      <c r="O4" s="33">
        <v>1</v>
      </c>
      <c r="P4" s="33"/>
    </row>
    <row r="5" spans="1:16" ht="15.75">
      <c r="A5" s="313" t="s">
        <v>1</v>
      </c>
      <c r="B5" s="308" t="s">
        <v>1677</v>
      </c>
      <c r="C5" s="262">
        <v>2</v>
      </c>
      <c r="D5" s="262">
        <v>3</v>
      </c>
      <c r="E5" s="262">
        <v>3</v>
      </c>
      <c r="F5" s="262">
        <v>1</v>
      </c>
      <c r="G5" s="262"/>
      <c r="H5" s="262"/>
      <c r="I5" s="262"/>
      <c r="J5" s="262"/>
      <c r="K5" s="262"/>
      <c r="L5" s="262"/>
      <c r="M5" s="262"/>
      <c r="N5" s="262"/>
      <c r="O5" s="33">
        <v>1</v>
      </c>
      <c r="P5" s="33"/>
    </row>
    <row r="6" spans="1:16" ht="15.75">
      <c r="A6" s="313" t="s">
        <v>2</v>
      </c>
      <c r="B6" s="289" t="s">
        <v>1678</v>
      </c>
      <c r="C6" s="262"/>
      <c r="D6" s="262"/>
      <c r="E6" s="262">
        <v>2</v>
      </c>
      <c r="F6" s="262">
        <v>1</v>
      </c>
      <c r="G6" s="262"/>
      <c r="H6" s="262"/>
      <c r="I6" s="262"/>
      <c r="J6" s="262"/>
      <c r="K6" s="262">
        <v>1</v>
      </c>
      <c r="L6" s="262"/>
      <c r="M6" s="262"/>
      <c r="N6" s="262">
        <v>1</v>
      </c>
      <c r="O6" s="33"/>
      <c r="P6" s="33"/>
    </row>
    <row r="7" spans="1:16" ht="15.75">
      <c r="A7" s="313" t="s">
        <v>3</v>
      </c>
      <c r="B7" s="308" t="s">
        <v>1679</v>
      </c>
      <c r="C7" s="262">
        <v>1</v>
      </c>
      <c r="D7" s="262">
        <v>2</v>
      </c>
      <c r="E7" s="262">
        <v>3</v>
      </c>
      <c r="F7" s="262">
        <v>2</v>
      </c>
      <c r="G7" s="262"/>
      <c r="H7" s="262"/>
      <c r="I7" s="262"/>
      <c r="J7" s="262"/>
      <c r="K7" s="262">
        <v>1</v>
      </c>
      <c r="L7" s="262"/>
      <c r="M7" s="262"/>
      <c r="N7" s="262">
        <v>1</v>
      </c>
      <c r="O7" s="33">
        <v>1</v>
      </c>
      <c r="P7" s="33">
        <v>1</v>
      </c>
    </row>
    <row r="8" spans="1:16" ht="15.75">
      <c r="A8" s="313" t="s">
        <v>4</v>
      </c>
      <c r="B8" s="308" t="s">
        <v>1680</v>
      </c>
      <c r="C8" s="262">
        <v>2</v>
      </c>
      <c r="D8" s="262">
        <v>3</v>
      </c>
      <c r="E8" s="262">
        <v>3</v>
      </c>
      <c r="F8" s="262">
        <v>1</v>
      </c>
      <c r="G8" s="262"/>
      <c r="H8" s="262"/>
      <c r="I8" s="262"/>
      <c r="J8" s="262"/>
      <c r="K8" s="262"/>
      <c r="L8" s="262"/>
      <c r="M8" s="262"/>
      <c r="N8" s="262"/>
      <c r="O8" s="33">
        <v>1</v>
      </c>
      <c r="P8" s="46"/>
    </row>
    <row r="9" spans="1:16" ht="15.75">
      <c r="A9" s="313"/>
      <c r="B9" s="290" t="s">
        <v>483</v>
      </c>
      <c r="C9" s="46">
        <f>SUM(C4:C8)/4</f>
        <v>2</v>
      </c>
      <c r="D9" s="46">
        <f>SUM(D4:D8)/4</f>
        <v>2.5</v>
      </c>
      <c r="E9" s="46">
        <f>SUM(E4:E8)/4</f>
        <v>2.75</v>
      </c>
      <c r="F9" s="46">
        <f>SUM(F4:F8)/4</f>
        <v>1.25</v>
      </c>
      <c r="G9" s="46"/>
      <c r="H9" s="46"/>
      <c r="I9" s="46"/>
      <c r="J9" s="46"/>
      <c r="K9" s="46">
        <f>SUM(K4:K8)/2</f>
        <v>1</v>
      </c>
      <c r="L9" s="46"/>
      <c r="M9" s="46"/>
      <c r="N9" s="46">
        <f>SUM(N4:N8)/2</f>
        <v>1</v>
      </c>
      <c r="O9" s="46">
        <f>SUM(O4:O8)/4</f>
        <v>1</v>
      </c>
      <c r="P9" s="46">
        <f>SUM(P4:P8)/1</f>
        <v>1</v>
      </c>
    </row>
    <row r="10" spans="1:16" ht="31.5">
      <c r="A10" s="312" t="s">
        <v>482</v>
      </c>
      <c r="B10" s="287" t="s">
        <v>1682</v>
      </c>
      <c r="C10" s="29"/>
      <c r="D10" s="29"/>
      <c r="E10" s="29"/>
      <c r="F10" s="29"/>
      <c r="G10" s="29"/>
      <c r="H10" s="29"/>
      <c r="I10" s="29"/>
      <c r="J10" s="29"/>
      <c r="K10" s="29"/>
      <c r="L10" s="29"/>
      <c r="M10" s="29"/>
      <c r="N10" s="29"/>
      <c r="O10" s="33"/>
      <c r="P10" s="33"/>
    </row>
    <row r="11" spans="1:16" ht="15.75">
      <c r="A11" s="313" t="s">
        <v>0</v>
      </c>
      <c r="B11" s="291" t="s">
        <v>484</v>
      </c>
      <c r="C11" s="262">
        <v>3</v>
      </c>
      <c r="D11" s="262">
        <v>3</v>
      </c>
      <c r="E11" s="262">
        <v>3</v>
      </c>
      <c r="F11" s="262">
        <v>2</v>
      </c>
      <c r="G11" s="262">
        <v>3</v>
      </c>
      <c r="H11" s="262">
        <v>3</v>
      </c>
      <c r="I11" s="262">
        <v>2</v>
      </c>
      <c r="J11" s="262">
        <v>3</v>
      </c>
      <c r="K11" s="262">
        <v>3</v>
      </c>
      <c r="L11" s="262">
        <v>2</v>
      </c>
      <c r="M11" s="262">
        <v>3</v>
      </c>
      <c r="N11" s="262">
        <v>3</v>
      </c>
      <c r="O11" s="33">
        <v>2</v>
      </c>
      <c r="P11" s="33">
        <v>1</v>
      </c>
    </row>
    <row r="12" spans="1:16" ht="15.75">
      <c r="A12" s="313" t="s">
        <v>1</v>
      </c>
      <c r="B12" s="291" t="s">
        <v>485</v>
      </c>
      <c r="C12" s="262">
        <v>3</v>
      </c>
      <c r="D12" s="262">
        <v>3</v>
      </c>
      <c r="E12" s="262">
        <v>3</v>
      </c>
      <c r="F12" s="262">
        <v>2</v>
      </c>
      <c r="G12" s="262">
        <v>3</v>
      </c>
      <c r="H12" s="262">
        <v>3</v>
      </c>
      <c r="I12" s="262">
        <v>2</v>
      </c>
      <c r="J12" s="262">
        <v>3</v>
      </c>
      <c r="K12" s="262">
        <v>3</v>
      </c>
      <c r="L12" s="262">
        <v>2</v>
      </c>
      <c r="M12" s="262">
        <v>3</v>
      </c>
      <c r="N12" s="262">
        <v>3</v>
      </c>
      <c r="O12" s="33">
        <v>2</v>
      </c>
      <c r="P12" s="33">
        <v>1</v>
      </c>
    </row>
    <row r="13" spans="1:16" ht="15.75">
      <c r="A13" s="313" t="s">
        <v>2</v>
      </c>
      <c r="B13" s="291" t="s">
        <v>486</v>
      </c>
      <c r="C13" s="262">
        <v>3</v>
      </c>
      <c r="D13" s="262">
        <v>3</v>
      </c>
      <c r="E13" s="262">
        <v>2</v>
      </c>
      <c r="F13" s="262">
        <v>3</v>
      </c>
      <c r="G13" s="262">
        <v>2</v>
      </c>
      <c r="H13" s="262">
        <v>3</v>
      </c>
      <c r="I13" s="262">
        <v>3</v>
      </c>
      <c r="J13" s="262">
        <v>2</v>
      </c>
      <c r="K13" s="262">
        <v>3</v>
      </c>
      <c r="L13" s="262">
        <v>3</v>
      </c>
      <c r="M13" s="262">
        <v>2</v>
      </c>
      <c r="N13" s="262">
        <v>3</v>
      </c>
      <c r="O13" s="33">
        <v>2</v>
      </c>
      <c r="P13" s="33">
        <v>2</v>
      </c>
    </row>
    <row r="14" spans="1:16" ht="15.75">
      <c r="A14" s="313" t="s">
        <v>3</v>
      </c>
      <c r="B14" s="291" t="s">
        <v>487</v>
      </c>
      <c r="C14" s="262">
        <v>3</v>
      </c>
      <c r="D14" s="262">
        <v>2</v>
      </c>
      <c r="E14" s="262">
        <v>3</v>
      </c>
      <c r="F14" s="262">
        <v>3</v>
      </c>
      <c r="G14" s="262">
        <v>3</v>
      </c>
      <c r="H14" s="262">
        <v>2</v>
      </c>
      <c r="I14" s="262">
        <v>3</v>
      </c>
      <c r="J14" s="262">
        <v>3</v>
      </c>
      <c r="K14" s="262">
        <v>2</v>
      </c>
      <c r="L14" s="262">
        <v>3</v>
      </c>
      <c r="M14" s="262">
        <v>3</v>
      </c>
      <c r="N14" s="262">
        <v>3</v>
      </c>
      <c r="O14" s="33">
        <v>2</v>
      </c>
      <c r="P14" s="33">
        <v>2</v>
      </c>
    </row>
    <row r="15" spans="1:16" ht="15.75">
      <c r="A15" s="313" t="s">
        <v>4</v>
      </c>
      <c r="B15" s="292" t="s">
        <v>488</v>
      </c>
      <c r="C15" s="46"/>
      <c r="D15" s="46"/>
      <c r="E15" s="46"/>
      <c r="F15" s="46"/>
      <c r="G15" s="46"/>
      <c r="H15" s="46"/>
      <c r="I15" s="46"/>
      <c r="J15" s="46"/>
      <c r="K15" s="46"/>
      <c r="L15" s="46"/>
      <c r="M15" s="46"/>
      <c r="N15" s="46"/>
      <c r="O15" s="46"/>
      <c r="P15" s="46"/>
    </row>
    <row r="16" spans="1:16" ht="15.75">
      <c r="A16" s="313"/>
      <c r="B16" s="290" t="s">
        <v>483</v>
      </c>
      <c r="C16" s="317">
        <f t="shared" ref="C16:P16" si="0">AVERAGE(C11:C15)</f>
        <v>3</v>
      </c>
      <c r="D16" s="317">
        <f t="shared" si="0"/>
        <v>2.75</v>
      </c>
      <c r="E16" s="86">
        <f t="shared" si="0"/>
        <v>2.75</v>
      </c>
      <c r="F16" s="77">
        <f t="shared" si="0"/>
        <v>2.5</v>
      </c>
      <c r="G16" s="77">
        <f t="shared" si="0"/>
        <v>2.75</v>
      </c>
      <c r="H16" s="77">
        <f t="shared" si="0"/>
        <v>2.75</v>
      </c>
      <c r="I16" s="77">
        <f t="shared" si="0"/>
        <v>2.5</v>
      </c>
      <c r="J16" s="77">
        <f t="shared" si="0"/>
        <v>2.75</v>
      </c>
      <c r="K16" s="77">
        <f t="shared" si="0"/>
        <v>2.75</v>
      </c>
      <c r="L16" s="77">
        <f t="shared" si="0"/>
        <v>2.5</v>
      </c>
      <c r="M16" s="77">
        <f t="shared" si="0"/>
        <v>2.75</v>
      </c>
      <c r="N16" s="77">
        <f t="shared" si="0"/>
        <v>3</v>
      </c>
      <c r="O16" s="77">
        <f t="shared" si="0"/>
        <v>2</v>
      </c>
      <c r="P16" s="77">
        <f t="shared" si="0"/>
        <v>1.5</v>
      </c>
    </row>
    <row r="17" spans="1:16" ht="31.5">
      <c r="A17" s="312" t="s">
        <v>482</v>
      </c>
      <c r="B17" s="287" t="s">
        <v>1683</v>
      </c>
      <c r="C17" s="317"/>
      <c r="D17" s="317"/>
      <c r="E17" s="86"/>
      <c r="F17" s="77"/>
      <c r="G17" s="77"/>
      <c r="H17" s="77"/>
      <c r="I17" s="77"/>
      <c r="J17" s="77"/>
      <c r="K17" s="77"/>
      <c r="L17" s="77"/>
      <c r="M17" s="77"/>
      <c r="N17" s="77"/>
      <c r="O17" s="77"/>
      <c r="P17" s="77"/>
    </row>
    <row r="18" spans="1:16" ht="15.75">
      <c r="A18" s="313" t="s">
        <v>0</v>
      </c>
      <c r="B18" s="293" t="s">
        <v>489</v>
      </c>
      <c r="C18" s="88">
        <v>3</v>
      </c>
      <c r="D18" s="88">
        <v>3</v>
      </c>
      <c r="E18" s="88">
        <v>3</v>
      </c>
      <c r="F18" s="87">
        <v>3</v>
      </c>
      <c r="G18" s="87">
        <v>3</v>
      </c>
      <c r="H18" s="87">
        <v>2</v>
      </c>
      <c r="I18" s="87">
        <v>3</v>
      </c>
      <c r="J18" s="87">
        <v>2</v>
      </c>
      <c r="K18" s="87">
        <v>3</v>
      </c>
      <c r="L18" s="87">
        <v>2</v>
      </c>
      <c r="M18" s="87">
        <v>3</v>
      </c>
      <c r="N18" s="87">
        <v>3</v>
      </c>
      <c r="O18" s="87">
        <v>2</v>
      </c>
      <c r="P18" s="87">
        <v>3</v>
      </c>
    </row>
    <row r="19" spans="1:16" ht="31.5">
      <c r="A19" s="314" t="s">
        <v>1</v>
      </c>
      <c r="B19" s="293" t="s">
        <v>490</v>
      </c>
      <c r="C19" s="88">
        <v>3</v>
      </c>
      <c r="D19" s="88">
        <v>3</v>
      </c>
      <c r="E19" s="88">
        <v>3</v>
      </c>
      <c r="F19" s="87">
        <v>3</v>
      </c>
      <c r="G19" s="87">
        <v>3</v>
      </c>
      <c r="H19" s="87">
        <v>3</v>
      </c>
      <c r="I19" s="87">
        <v>3</v>
      </c>
      <c r="J19" s="87">
        <v>3</v>
      </c>
      <c r="K19" s="87">
        <v>3</v>
      </c>
      <c r="L19" s="87">
        <v>3</v>
      </c>
      <c r="M19" s="87">
        <v>3</v>
      </c>
      <c r="N19" s="87">
        <v>3</v>
      </c>
      <c r="O19" s="87">
        <v>2</v>
      </c>
      <c r="P19" s="87">
        <v>2</v>
      </c>
    </row>
    <row r="20" spans="1:16" ht="31.5">
      <c r="A20" s="314" t="s">
        <v>2</v>
      </c>
      <c r="B20" s="293" t="s">
        <v>491</v>
      </c>
      <c r="C20" s="88">
        <v>2</v>
      </c>
      <c r="D20" s="88">
        <v>3</v>
      </c>
      <c r="E20" s="88">
        <v>3</v>
      </c>
      <c r="F20" s="87">
        <v>2</v>
      </c>
      <c r="G20" s="87">
        <v>3</v>
      </c>
      <c r="H20" s="87">
        <v>1</v>
      </c>
      <c r="I20" s="87">
        <v>1</v>
      </c>
      <c r="J20" s="87">
        <v>2</v>
      </c>
      <c r="K20" s="87">
        <v>3</v>
      </c>
      <c r="L20" s="87">
        <v>2</v>
      </c>
      <c r="M20" s="87">
        <v>2</v>
      </c>
      <c r="N20" s="87">
        <v>1</v>
      </c>
      <c r="O20" s="87">
        <v>2</v>
      </c>
      <c r="P20" s="87">
        <v>2</v>
      </c>
    </row>
    <row r="21" spans="1:16" ht="15.75">
      <c r="A21" s="313" t="s">
        <v>3</v>
      </c>
      <c r="B21" s="293" t="s">
        <v>492</v>
      </c>
      <c r="C21" s="88">
        <v>2</v>
      </c>
      <c r="D21" s="88">
        <v>2</v>
      </c>
      <c r="E21" s="88">
        <v>2</v>
      </c>
      <c r="F21" s="87">
        <v>1</v>
      </c>
      <c r="G21" s="87">
        <v>1</v>
      </c>
      <c r="H21" s="87">
        <v>2</v>
      </c>
      <c r="I21" s="87">
        <v>2</v>
      </c>
      <c r="J21" s="87">
        <v>1</v>
      </c>
      <c r="K21" s="87">
        <v>2</v>
      </c>
      <c r="L21" s="87">
        <v>2</v>
      </c>
      <c r="M21" s="87">
        <v>2</v>
      </c>
      <c r="N21" s="87">
        <v>2</v>
      </c>
      <c r="O21" s="87">
        <v>2</v>
      </c>
      <c r="P21" s="87">
        <v>3</v>
      </c>
    </row>
    <row r="22" spans="1:16" ht="15.75">
      <c r="A22" s="309"/>
      <c r="B22" s="72" t="s">
        <v>483</v>
      </c>
      <c r="C22" s="73">
        <f t="shared" ref="C22:P22" si="1">SUM(C16:C21)/4</f>
        <v>3.25</v>
      </c>
      <c r="D22" s="73">
        <f t="shared" si="1"/>
        <v>3.4375</v>
      </c>
      <c r="E22" s="73">
        <f t="shared" si="1"/>
        <v>3.4375</v>
      </c>
      <c r="F22" s="73">
        <f t="shared" si="1"/>
        <v>2.875</v>
      </c>
      <c r="G22" s="73">
        <f t="shared" si="1"/>
        <v>3.1875</v>
      </c>
      <c r="H22" s="73">
        <f t="shared" si="1"/>
        <v>2.6875</v>
      </c>
      <c r="I22" s="73">
        <f t="shared" si="1"/>
        <v>2.875</v>
      </c>
      <c r="J22" s="73">
        <f t="shared" si="1"/>
        <v>2.6875</v>
      </c>
      <c r="K22" s="73">
        <f t="shared" si="1"/>
        <v>3.4375</v>
      </c>
      <c r="L22" s="73">
        <f t="shared" si="1"/>
        <v>2.875</v>
      </c>
      <c r="M22" s="73">
        <f t="shared" si="1"/>
        <v>3.1875</v>
      </c>
      <c r="N22" s="73">
        <f t="shared" si="1"/>
        <v>3</v>
      </c>
      <c r="O22" s="73">
        <f t="shared" si="1"/>
        <v>2.5</v>
      </c>
      <c r="P22" s="73">
        <f t="shared" si="1"/>
        <v>2.875</v>
      </c>
    </row>
    <row r="23" spans="1:16" ht="31.5">
      <c r="A23" s="312" t="s">
        <v>482</v>
      </c>
      <c r="B23" s="287" t="s">
        <v>1684</v>
      </c>
      <c r="C23" s="85"/>
      <c r="D23" s="86"/>
      <c r="E23" s="87"/>
      <c r="F23" s="85"/>
      <c r="G23" s="89"/>
      <c r="H23" s="89"/>
      <c r="I23" s="89"/>
      <c r="J23" s="89"/>
      <c r="K23" s="89"/>
      <c r="L23" s="89"/>
      <c r="M23" s="89"/>
      <c r="N23" s="89"/>
      <c r="O23" s="89"/>
      <c r="P23" s="89"/>
    </row>
    <row r="24" spans="1:16" ht="15.75">
      <c r="A24" s="313" t="s">
        <v>0</v>
      </c>
      <c r="B24" s="291" t="s">
        <v>493</v>
      </c>
      <c r="C24" s="87">
        <v>1</v>
      </c>
      <c r="D24" s="87">
        <v>1</v>
      </c>
      <c r="E24" s="87">
        <v>1</v>
      </c>
      <c r="F24" s="87">
        <v>1</v>
      </c>
      <c r="G24" s="87">
        <v>1</v>
      </c>
      <c r="H24" s="87">
        <v>1</v>
      </c>
      <c r="I24" s="87">
        <v>1</v>
      </c>
      <c r="J24" s="87">
        <v>1</v>
      </c>
      <c r="K24" s="87"/>
      <c r="L24" s="87">
        <v>1</v>
      </c>
      <c r="M24" s="87">
        <v>1</v>
      </c>
      <c r="N24" s="87">
        <v>1</v>
      </c>
      <c r="O24" s="87">
        <v>2</v>
      </c>
      <c r="P24" s="87">
        <v>1</v>
      </c>
    </row>
    <row r="25" spans="1:16" ht="15.75">
      <c r="A25" s="313" t="s">
        <v>1</v>
      </c>
      <c r="B25" s="291" t="s">
        <v>494</v>
      </c>
      <c r="C25" s="90"/>
      <c r="D25" s="87">
        <v>1</v>
      </c>
      <c r="E25" s="87">
        <v>2</v>
      </c>
      <c r="F25" s="87">
        <v>2</v>
      </c>
      <c r="G25" s="87">
        <v>1</v>
      </c>
      <c r="H25" s="87">
        <v>2</v>
      </c>
      <c r="I25" s="87">
        <v>2</v>
      </c>
      <c r="J25" s="87">
        <v>2</v>
      </c>
      <c r="K25" s="87">
        <v>1</v>
      </c>
      <c r="L25" s="87">
        <v>1</v>
      </c>
      <c r="M25" s="87">
        <v>1</v>
      </c>
      <c r="N25" s="87">
        <v>1</v>
      </c>
      <c r="O25" s="89">
        <v>2</v>
      </c>
      <c r="P25" s="89">
        <v>1</v>
      </c>
    </row>
    <row r="26" spans="1:16" ht="15.75">
      <c r="A26" s="313" t="s">
        <v>2</v>
      </c>
      <c r="B26" s="291" t="s">
        <v>495</v>
      </c>
      <c r="C26" s="90">
        <v>1</v>
      </c>
      <c r="D26" s="87">
        <v>2</v>
      </c>
      <c r="E26" s="87">
        <v>3</v>
      </c>
      <c r="F26" s="87">
        <v>3</v>
      </c>
      <c r="G26" s="87">
        <v>1</v>
      </c>
      <c r="H26" s="87">
        <v>1</v>
      </c>
      <c r="I26" s="87">
        <v>2</v>
      </c>
      <c r="J26" s="87">
        <v>1</v>
      </c>
      <c r="K26" s="87">
        <v>1</v>
      </c>
      <c r="L26" s="87">
        <v>1</v>
      </c>
      <c r="M26" s="87">
        <v>1</v>
      </c>
      <c r="N26" s="87">
        <v>1</v>
      </c>
      <c r="O26" s="87">
        <v>3</v>
      </c>
      <c r="P26" s="87">
        <v>1</v>
      </c>
    </row>
    <row r="27" spans="1:16" ht="15.75">
      <c r="A27" s="313" t="s">
        <v>3</v>
      </c>
      <c r="B27" s="289" t="s">
        <v>496</v>
      </c>
      <c r="C27" s="90">
        <v>2</v>
      </c>
      <c r="D27" s="87">
        <v>2</v>
      </c>
      <c r="E27" s="87">
        <v>3</v>
      </c>
      <c r="F27" s="87">
        <v>3</v>
      </c>
      <c r="G27" s="87">
        <v>1</v>
      </c>
      <c r="H27" s="87">
        <v>2</v>
      </c>
      <c r="I27" s="87">
        <v>2</v>
      </c>
      <c r="J27" s="87">
        <v>1</v>
      </c>
      <c r="K27" s="87">
        <v>1</v>
      </c>
      <c r="L27" s="87">
        <v>1</v>
      </c>
      <c r="M27" s="87">
        <v>1</v>
      </c>
      <c r="N27" s="87">
        <v>1</v>
      </c>
      <c r="O27" s="87">
        <v>3</v>
      </c>
      <c r="P27" s="87">
        <v>1</v>
      </c>
    </row>
    <row r="28" spans="1:16" ht="15.75">
      <c r="A28" s="307"/>
      <c r="B28" s="72" t="s">
        <v>483</v>
      </c>
      <c r="C28" s="73">
        <f>SUM(C23:C27)/3</f>
        <v>1.3333333333333333</v>
      </c>
      <c r="D28" s="73">
        <f t="shared" ref="D28:J28" si="2">SUM(D23:D27)/4</f>
        <v>1.5</v>
      </c>
      <c r="E28" s="73">
        <f t="shared" si="2"/>
        <v>2.25</v>
      </c>
      <c r="F28" s="73">
        <f t="shared" si="2"/>
        <v>2.25</v>
      </c>
      <c r="G28" s="73">
        <f t="shared" si="2"/>
        <v>1</v>
      </c>
      <c r="H28" s="73">
        <f t="shared" si="2"/>
        <v>1.5</v>
      </c>
      <c r="I28" s="73">
        <f t="shared" si="2"/>
        <v>1.75</v>
      </c>
      <c r="J28" s="73">
        <f t="shared" si="2"/>
        <v>1.25</v>
      </c>
      <c r="K28" s="73">
        <f>SUM(K23:K27)/3</f>
        <v>1</v>
      </c>
      <c r="L28" s="73">
        <f>SUM(L23:L27)/4</f>
        <v>1</v>
      </c>
      <c r="M28" s="73">
        <f>SUM(M23:M27)/4</f>
        <v>1</v>
      </c>
      <c r="N28" s="73">
        <f>SUM(N23:N27)/4</f>
        <v>1</v>
      </c>
      <c r="O28" s="73">
        <f>SUM(O23:O27)/4</f>
        <v>2.5</v>
      </c>
      <c r="P28" s="73">
        <f>SUM(P23:P27)/4</f>
        <v>1</v>
      </c>
    </row>
    <row r="29" spans="1:16" ht="31.5">
      <c r="A29" s="312" t="s">
        <v>482</v>
      </c>
      <c r="B29" s="287" t="s">
        <v>1685</v>
      </c>
      <c r="C29" s="85"/>
      <c r="D29" s="85"/>
      <c r="E29" s="85"/>
      <c r="F29" s="85"/>
      <c r="G29" s="89"/>
      <c r="H29" s="87"/>
      <c r="I29" s="87"/>
      <c r="J29" s="87"/>
      <c r="K29" s="87"/>
      <c r="L29" s="87"/>
      <c r="M29" s="87"/>
      <c r="N29" s="87"/>
      <c r="O29" s="87"/>
      <c r="P29" s="87"/>
    </row>
    <row r="30" spans="1:16" ht="15.75">
      <c r="A30" s="313" t="s">
        <v>0</v>
      </c>
      <c r="B30" s="291" t="s">
        <v>497</v>
      </c>
      <c r="C30" s="90">
        <v>1</v>
      </c>
      <c r="D30" s="87">
        <v>2</v>
      </c>
      <c r="E30" s="87">
        <v>2</v>
      </c>
      <c r="F30" s="87">
        <v>1</v>
      </c>
      <c r="G30" s="87">
        <v>1</v>
      </c>
      <c r="H30" s="87">
        <v>1</v>
      </c>
      <c r="I30" s="87">
        <v>1</v>
      </c>
      <c r="J30" s="87">
        <v>1</v>
      </c>
      <c r="K30" s="87">
        <v>1</v>
      </c>
      <c r="L30" s="87">
        <v>1</v>
      </c>
      <c r="M30" s="87">
        <v>1</v>
      </c>
      <c r="N30" s="87">
        <v>1</v>
      </c>
      <c r="O30" s="87">
        <v>2</v>
      </c>
      <c r="P30" s="87">
        <v>1</v>
      </c>
    </row>
    <row r="31" spans="1:16" ht="15.75">
      <c r="A31" s="313" t="s">
        <v>1</v>
      </c>
      <c r="B31" s="291" t="s">
        <v>498</v>
      </c>
      <c r="C31" s="90">
        <v>1</v>
      </c>
      <c r="D31" s="87">
        <v>1</v>
      </c>
      <c r="E31" s="87">
        <v>2</v>
      </c>
      <c r="F31" s="87">
        <v>2</v>
      </c>
      <c r="G31" s="87">
        <v>1</v>
      </c>
      <c r="H31" s="87">
        <v>2</v>
      </c>
      <c r="I31" s="87">
        <v>2</v>
      </c>
      <c r="J31" s="87">
        <v>2</v>
      </c>
      <c r="K31" s="87">
        <v>1</v>
      </c>
      <c r="L31" s="87">
        <v>1</v>
      </c>
      <c r="M31" s="87">
        <v>1</v>
      </c>
      <c r="N31" s="87">
        <v>1</v>
      </c>
      <c r="O31" s="87">
        <v>2</v>
      </c>
      <c r="P31" s="87">
        <v>1</v>
      </c>
    </row>
    <row r="32" spans="1:16" ht="31.5">
      <c r="A32" s="314" t="s">
        <v>2</v>
      </c>
      <c r="B32" s="293" t="s">
        <v>499</v>
      </c>
      <c r="C32" s="90">
        <v>1</v>
      </c>
      <c r="D32" s="87">
        <v>2</v>
      </c>
      <c r="E32" s="87">
        <v>3</v>
      </c>
      <c r="F32" s="87">
        <v>3</v>
      </c>
      <c r="G32" s="87">
        <v>1</v>
      </c>
      <c r="H32" s="87">
        <v>2</v>
      </c>
      <c r="I32" s="87">
        <v>2</v>
      </c>
      <c r="J32" s="87">
        <v>1</v>
      </c>
      <c r="K32" s="87">
        <v>1</v>
      </c>
      <c r="L32" s="87">
        <v>1</v>
      </c>
      <c r="M32" s="87">
        <v>1</v>
      </c>
      <c r="N32" s="87">
        <v>1</v>
      </c>
      <c r="O32" s="87">
        <v>3</v>
      </c>
      <c r="P32" s="87">
        <v>1</v>
      </c>
    </row>
    <row r="33" spans="1:16" ht="19.5" customHeight="1">
      <c r="A33" s="313" t="s">
        <v>3</v>
      </c>
      <c r="B33" s="291" t="s">
        <v>500</v>
      </c>
      <c r="C33" s="90">
        <v>2</v>
      </c>
      <c r="D33" s="87">
        <v>2</v>
      </c>
      <c r="E33" s="87">
        <v>3</v>
      </c>
      <c r="F33" s="87">
        <v>3</v>
      </c>
      <c r="G33" s="87">
        <v>1</v>
      </c>
      <c r="H33" s="87">
        <v>2</v>
      </c>
      <c r="I33" s="87">
        <v>2</v>
      </c>
      <c r="J33" s="87">
        <v>1</v>
      </c>
      <c r="K33" s="87">
        <v>1</v>
      </c>
      <c r="L33" s="87">
        <v>1</v>
      </c>
      <c r="M33" s="87">
        <v>1</v>
      </c>
      <c r="N33" s="87">
        <v>1</v>
      </c>
      <c r="O33" s="87">
        <v>3</v>
      </c>
      <c r="P33" s="87">
        <v>1</v>
      </c>
    </row>
    <row r="34" spans="1:16" ht="15.75">
      <c r="A34" s="307"/>
      <c r="B34" s="72" t="s">
        <v>483</v>
      </c>
      <c r="C34" s="73">
        <f t="shared" ref="C34:P34" si="3">SUM(C29:C33)/4</f>
        <v>1.25</v>
      </c>
      <c r="D34" s="73">
        <f t="shared" si="3"/>
        <v>1.75</v>
      </c>
      <c r="E34" s="73">
        <f t="shared" si="3"/>
        <v>2.5</v>
      </c>
      <c r="F34" s="73">
        <f t="shared" si="3"/>
        <v>2.25</v>
      </c>
      <c r="G34" s="73">
        <f t="shared" si="3"/>
        <v>1</v>
      </c>
      <c r="H34" s="73">
        <f t="shared" si="3"/>
        <v>1.75</v>
      </c>
      <c r="I34" s="73">
        <f t="shared" si="3"/>
        <v>1.75</v>
      </c>
      <c r="J34" s="73">
        <f t="shared" si="3"/>
        <v>1.25</v>
      </c>
      <c r="K34" s="73">
        <f t="shared" si="3"/>
        <v>1</v>
      </c>
      <c r="L34" s="73">
        <f t="shared" si="3"/>
        <v>1</v>
      </c>
      <c r="M34" s="73">
        <f t="shared" si="3"/>
        <v>1</v>
      </c>
      <c r="N34" s="73">
        <f t="shared" si="3"/>
        <v>1</v>
      </c>
      <c r="O34" s="73">
        <f t="shared" si="3"/>
        <v>2.5</v>
      </c>
      <c r="P34" s="73">
        <f t="shared" si="3"/>
        <v>1</v>
      </c>
    </row>
    <row r="35" spans="1:16" ht="31.5">
      <c r="A35" s="312" t="s">
        <v>482</v>
      </c>
      <c r="B35" s="287" t="s">
        <v>1686</v>
      </c>
      <c r="C35" s="85"/>
      <c r="D35" s="85"/>
      <c r="E35" s="85"/>
      <c r="F35" s="85"/>
      <c r="G35" s="89"/>
      <c r="H35" s="87"/>
      <c r="I35" s="87"/>
      <c r="J35" s="87"/>
      <c r="K35" s="87"/>
      <c r="L35" s="87"/>
      <c r="M35" s="87"/>
      <c r="N35" s="87"/>
      <c r="O35" s="87"/>
      <c r="P35" s="87"/>
    </row>
    <row r="36" spans="1:16" ht="15.75">
      <c r="A36" s="313" t="s">
        <v>0</v>
      </c>
      <c r="B36" s="291" t="s">
        <v>501</v>
      </c>
      <c r="C36" s="90">
        <v>2</v>
      </c>
      <c r="D36" s="87">
        <v>1</v>
      </c>
      <c r="E36" s="87">
        <v>3</v>
      </c>
      <c r="F36" s="87">
        <v>1</v>
      </c>
      <c r="G36" s="87">
        <v>2</v>
      </c>
      <c r="H36" s="87"/>
      <c r="I36" s="87"/>
      <c r="J36" s="87"/>
      <c r="K36" s="87">
        <v>2</v>
      </c>
      <c r="L36" s="87"/>
      <c r="M36" s="87"/>
      <c r="N36" s="87">
        <v>1</v>
      </c>
      <c r="O36" s="87">
        <v>3</v>
      </c>
      <c r="P36" s="87"/>
    </row>
    <row r="37" spans="1:16" ht="15.75">
      <c r="A37" s="313" t="s">
        <v>1</v>
      </c>
      <c r="B37" s="291" t="s">
        <v>502</v>
      </c>
      <c r="C37" s="90">
        <v>1</v>
      </c>
      <c r="D37" s="87">
        <v>2</v>
      </c>
      <c r="E37" s="87">
        <v>3</v>
      </c>
      <c r="F37" s="87">
        <v>2</v>
      </c>
      <c r="G37" s="87">
        <v>3</v>
      </c>
      <c r="H37" s="87">
        <v>1</v>
      </c>
      <c r="I37" s="87"/>
      <c r="J37" s="87"/>
      <c r="K37" s="87">
        <v>1</v>
      </c>
      <c r="L37" s="87"/>
      <c r="M37" s="87"/>
      <c r="N37" s="87"/>
      <c r="O37" s="87">
        <v>3</v>
      </c>
      <c r="P37" s="87"/>
    </row>
    <row r="38" spans="1:16" ht="15.75">
      <c r="A38" s="313" t="s">
        <v>2</v>
      </c>
      <c r="B38" s="291" t="s">
        <v>503</v>
      </c>
      <c r="C38" s="90">
        <v>1</v>
      </c>
      <c r="D38" s="87">
        <v>2</v>
      </c>
      <c r="E38" s="87">
        <v>3</v>
      </c>
      <c r="F38" s="87">
        <v>1</v>
      </c>
      <c r="G38" s="87">
        <v>3</v>
      </c>
      <c r="H38" s="87">
        <v>1</v>
      </c>
      <c r="I38" s="87"/>
      <c r="J38" s="87"/>
      <c r="K38" s="87">
        <v>1</v>
      </c>
      <c r="L38" s="87"/>
      <c r="M38" s="87"/>
      <c r="N38" s="87">
        <v>2</v>
      </c>
      <c r="O38" s="87">
        <v>3</v>
      </c>
      <c r="P38" s="87"/>
    </row>
    <row r="39" spans="1:16" ht="15.75">
      <c r="A39" s="312"/>
      <c r="B39" s="294"/>
      <c r="C39" s="73">
        <f>SUM(C36:C38)/3</f>
        <v>1.3333333333333333</v>
      </c>
      <c r="D39" s="73">
        <f t="shared" ref="D39:O39" si="4">SUM(D36:D38)/3</f>
        <v>1.6666666666666667</v>
      </c>
      <c r="E39" s="73">
        <f t="shared" si="4"/>
        <v>3</v>
      </c>
      <c r="F39" s="73">
        <f t="shared" si="4"/>
        <v>1.3333333333333333</v>
      </c>
      <c r="G39" s="73">
        <f t="shared" si="4"/>
        <v>2.6666666666666665</v>
      </c>
      <c r="H39" s="73">
        <f>SUM(H36:H38)/2</f>
        <v>1</v>
      </c>
      <c r="I39" s="73"/>
      <c r="J39" s="73"/>
      <c r="K39" s="73">
        <f t="shared" si="4"/>
        <v>1.3333333333333333</v>
      </c>
      <c r="L39" s="73"/>
      <c r="M39" s="73"/>
      <c r="N39" s="73">
        <f>SUM(N36:N38)/2</f>
        <v>1.5</v>
      </c>
      <c r="O39" s="73">
        <f t="shared" si="4"/>
        <v>3</v>
      </c>
      <c r="P39" s="91"/>
    </row>
    <row r="40" spans="1:16" ht="15.75">
      <c r="A40" s="313"/>
      <c r="B40" s="291"/>
      <c r="C40" s="90"/>
      <c r="D40" s="87"/>
      <c r="E40" s="87"/>
      <c r="F40" s="87"/>
      <c r="G40" s="87"/>
      <c r="H40" s="87"/>
      <c r="I40" s="87"/>
      <c r="J40" s="87"/>
      <c r="K40" s="87"/>
      <c r="L40" s="87"/>
      <c r="M40" s="87"/>
      <c r="N40" s="87"/>
      <c r="O40" s="87"/>
      <c r="P40" s="87"/>
    </row>
    <row r="41" spans="1:16" ht="31.5">
      <c r="A41" s="312" t="s">
        <v>482</v>
      </c>
      <c r="B41" s="295" t="s">
        <v>1687</v>
      </c>
      <c r="C41" s="90"/>
      <c r="D41" s="87"/>
      <c r="E41" s="87"/>
      <c r="F41" s="87"/>
      <c r="G41" s="87"/>
      <c r="H41" s="87"/>
      <c r="I41" s="87"/>
      <c r="J41" s="87"/>
      <c r="K41" s="87"/>
      <c r="L41" s="87"/>
      <c r="M41" s="87"/>
      <c r="N41" s="87"/>
      <c r="O41" s="87"/>
      <c r="P41" s="87"/>
    </row>
    <row r="42" spans="1:16" ht="31.5">
      <c r="A42" s="313" t="s">
        <v>0</v>
      </c>
      <c r="B42" s="293" t="s">
        <v>504</v>
      </c>
      <c r="C42" s="87">
        <v>3</v>
      </c>
      <c r="D42" s="87">
        <v>2</v>
      </c>
      <c r="E42" s="87">
        <v>2</v>
      </c>
      <c r="F42" s="87">
        <v>1</v>
      </c>
      <c r="G42" s="87">
        <v>1</v>
      </c>
      <c r="H42" s="87"/>
      <c r="I42" s="87"/>
      <c r="J42" s="87"/>
      <c r="K42" s="87">
        <v>3</v>
      </c>
      <c r="L42" s="87">
        <v>1</v>
      </c>
      <c r="M42" s="87">
        <v>3</v>
      </c>
      <c r="N42" s="87">
        <v>1</v>
      </c>
      <c r="O42" s="92">
        <v>3</v>
      </c>
      <c r="P42" s="92"/>
    </row>
    <row r="43" spans="1:16" ht="15.75">
      <c r="A43" s="313" t="s">
        <v>1</v>
      </c>
      <c r="B43" s="291" t="s">
        <v>505</v>
      </c>
      <c r="C43" s="87">
        <v>3</v>
      </c>
      <c r="D43" s="87">
        <v>3</v>
      </c>
      <c r="E43" s="87">
        <v>2</v>
      </c>
      <c r="F43" s="87">
        <v>2</v>
      </c>
      <c r="G43" s="87">
        <v>2</v>
      </c>
      <c r="H43" s="87">
        <v>1</v>
      </c>
      <c r="I43" s="87">
        <v>1</v>
      </c>
      <c r="J43" s="87"/>
      <c r="K43" s="87">
        <v>2</v>
      </c>
      <c r="L43" s="87">
        <v>1</v>
      </c>
      <c r="M43" s="87">
        <v>1</v>
      </c>
      <c r="N43" s="87">
        <v>2</v>
      </c>
      <c r="O43" s="87">
        <v>2</v>
      </c>
      <c r="P43" s="87"/>
    </row>
    <row r="44" spans="1:16" ht="15.75">
      <c r="A44" s="313" t="s">
        <v>2</v>
      </c>
      <c r="B44" s="291" t="s">
        <v>506</v>
      </c>
      <c r="C44" s="87">
        <v>3</v>
      </c>
      <c r="D44" s="87">
        <v>3</v>
      </c>
      <c r="E44" s="87">
        <v>2</v>
      </c>
      <c r="F44" s="87">
        <v>2</v>
      </c>
      <c r="G44" s="87">
        <v>2</v>
      </c>
      <c r="H44" s="87"/>
      <c r="I44" s="87">
        <v>1</v>
      </c>
      <c r="J44" s="87"/>
      <c r="K44" s="87">
        <v>2</v>
      </c>
      <c r="L44" s="87">
        <v>1</v>
      </c>
      <c r="M44" s="87">
        <v>2</v>
      </c>
      <c r="N44" s="87">
        <v>2</v>
      </c>
      <c r="O44" s="87">
        <v>2</v>
      </c>
      <c r="P44" s="87"/>
    </row>
    <row r="45" spans="1:16" ht="15.75">
      <c r="A45" s="313" t="s">
        <v>3</v>
      </c>
      <c r="B45" s="291" t="s">
        <v>507</v>
      </c>
      <c r="C45" s="87">
        <v>3</v>
      </c>
      <c r="D45" s="87">
        <v>2</v>
      </c>
      <c r="E45" s="87">
        <v>2</v>
      </c>
      <c r="F45" s="87">
        <v>2</v>
      </c>
      <c r="G45" s="87">
        <v>1</v>
      </c>
      <c r="H45" s="87"/>
      <c r="I45" s="87">
        <v>2</v>
      </c>
      <c r="J45" s="87">
        <v>1</v>
      </c>
      <c r="K45" s="87">
        <v>3</v>
      </c>
      <c r="L45" s="87">
        <v>2</v>
      </c>
      <c r="M45" s="87">
        <v>3</v>
      </c>
      <c r="N45" s="87">
        <v>2</v>
      </c>
      <c r="O45" s="87">
        <v>1</v>
      </c>
      <c r="P45" s="87"/>
    </row>
    <row r="46" spans="1:16" ht="15.75">
      <c r="A46" s="313" t="s">
        <v>4</v>
      </c>
      <c r="B46" s="289" t="s">
        <v>508</v>
      </c>
      <c r="C46" s="87">
        <v>3</v>
      </c>
      <c r="D46" s="87">
        <v>2</v>
      </c>
      <c r="E46" s="87">
        <v>2</v>
      </c>
      <c r="F46" s="87">
        <v>2</v>
      </c>
      <c r="G46" s="87">
        <v>2</v>
      </c>
      <c r="H46" s="87"/>
      <c r="I46" s="87">
        <v>1</v>
      </c>
      <c r="J46" s="87">
        <v>2</v>
      </c>
      <c r="K46" s="87">
        <v>3</v>
      </c>
      <c r="L46" s="87">
        <v>1</v>
      </c>
      <c r="M46" s="87">
        <v>3</v>
      </c>
      <c r="N46" s="87">
        <v>2</v>
      </c>
      <c r="O46" s="92">
        <v>2</v>
      </c>
      <c r="P46" s="92"/>
    </row>
    <row r="47" spans="1:16" ht="15.75">
      <c r="A47" s="307"/>
      <c r="B47" s="72" t="s">
        <v>483</v>
      </c>
      <c r="C47" s="73">
        <f>SUM(C42:C46)/5</f>
        <v>3</v>
      </c>
      <c r="D47" s="73">
        <f t="shared" ref="D47:O47" si="5">SUM(D42:D46)/5</f>
        <v>2.4</v>
      </c>
      <c r="E47" s="73">
        <f t="shared" si="5"/>
        <v>2</v>
      </c>
      <c r="F47" s="73">
        <f t="shared" si="5"/>
        <v>1.8</v>
      </c>
      <c r="G47" s="73">
        <f t="shared" si="5"/>
        <v>1.6</v>
      </c>
      <c r="H47" s="73">
        <f>SUM(H42:H46)/1</f>
        <v>1</v>
      </c>
      <c r="I47" s="73">
        <f>SUM(I42:I46)/4</f>
        <v>1.25</v>
      </c>
      <c r="J47" s="73">
        <f>SUM(J42:J46)/2</f>
        <v>1.5</v>
      </c>
      <c r="K47" s="73">
        <f t="shared" si="5"/>
        <v>2.6</v>
      </c>
      <c r="L47" s="73">
        <f t="shared" si="5"/>
        <v>1.2</v>
      </c>
      <c r="M47" s="73">
        <f t="shared" si="5"/>
        <v>2.4</v>
      </c>
      <c r="N47" s="73">
        <f t="shared" si="5"/>
        <v>1.8</v>
      </c>
      <c r="O47" s="73">
        <f t="shared" si="5"/>
        <v>2</v>
      </c>
      <c r="P47" s="91"/>
    </row>
    <row r="48" spans="1:16" ht="31.5">
      <c r="A48" s="312" t="s">
        <v>482</v>
      </c>
      <c r="B48" s="296" t="s">
        <v>1688</v>
      </c>
      <c r="C48" s="85"/>
      <c r="D48" s="94" t="s">
        <v>509</v>
      </c>
      <c r="E48" s="94"/>
      <c r="F48" s="87"/>
      <c r="G48" s="87"/>
      <c r="H48" s="87"/>
      <c r="I48" s="87"/>
      <c r="J48" s="87"/>
      <c r="K48" s="87"/>
      <c r="L48" s="87"/>
      <c r="M48" s="87"/>
      <c r="N48" s="87"/>
      <c r="O48" s="87"/>
      <c r="P48" s="87"/>
    </row>
    <row r="49" spans="1:16" ht="15.75">
      <c r="A49" s="313" t="s">
        <v>0</v>
      </c>
      <c r="B49" s="293" t="s">
        <v>510</v>
      </c>
      <c r="C49" s="90">
        <v>2</v>
      </c>
      <c r="D49" s="87">
        <v>1</v>
      </c>
      <c r="E49" s="87">
        <v>3</v>
      </c>
      <c r="F49" s="87">
        <v>3</v>
      </c>
      <c r="G49" s="87">
        <v>1</v>
      </c>
      <c r="H49" s="87">
        <v>1</v>
      </c>
      <c r="I49" s="87"/>
      <c r="J49" s="87">
        <v>1</v>
      </c>
      <c r="K49" s="87">
        <v>1</v>
      </c>
      <c r="L49" s="87">
        <v>1</v>
      </c>
      <c r="M49" s="87"/>
      <c r="N49" s="87">
        <v>1</v>
      </c>
      <c r="O49" s="87">
        <v>1</v>
      </c>
      <c r="P49" s="87"/>
    </row>
    <row r="50" spans="1:16" ht="31.5">
      <c r="A50" s="314" t="s">
        <v>1</v>
      </c>
      <c r="B50" s="293" t="s">
        <v>511</v>
      </c>
      <c r="C50" s="90">
        <v>2</v>
      </c>
      <c r="D50" s="87">
        <v>2</v>
      </c>
      <c r="E50" s="87">
        <v>3</v>
      </c>
      <c r="F50" s="87">
        <v>3</v>
      </c>
      <c r="G50" s="87">
        <v>2</v>
      </c>
      <c r="H50" s="87">
        <v>1</v>
      </c>
      <c r="I50" s="87"/>
      <c r="J50" s="87"/>
      <c r="K50" s="87">
        <v>2</v>
      </c>
      <c r="L50" s="87">
        <v>1</v>
      </c>
      <c r="M50" s="87"/>
      <c r="N50" s="87"/>
      <c r="O50" s="87">
        <v>1</v>
      </c>
      <c r="P50" s="87"/>
    </row>
    <row r="51" spans="1:16" ht="15.75">
      <c r="A51" s="313" t="s">
        <v>2</v>
      </c>
      <c r="B51" s="293" t="s">
        <v>512</v>
      </c>
      <c r="C51" s="90">
        <v>2</v>
      </c>
      <c r="D51" s="87">
        <v>2</v>
      </c>
      <c r="E51" s="87">
        <v>3</v>
      </c>
      <c r="F51" s="87">
        <v>3</v>
      </c>
      <c r="G51" s="87">
        <v>2</v>
      </c>
      <c r="H51" s="87">
        <v>2</v>
      </c>
      <c r="I51" s="87"/>
      <c r="J51" s="87"/>
      <c r="K51" s="87">
        <v>1</v>
      </c>
      <c r="L51" s="87">
        <v>1</v>
      </c>
      <c r="M51" s="87">
        <v>1</v>
      </c>
      <c r="N51" s="87">
        <v>2</v>
      </c>
      <c r="O51" s="87">
        <v>1</v>
      </c>
      <c r="P51" s="87"/>
    </row>
    <row r="52" spans="1:16" ht="15.75">
      <c r="A52" s="313" t="s">
        <v>3</v>
      </c>
      <c r="B52" s="293" t="s">
        <v>513</v>
      </c>
      <c r="C52" s="95">
        <v>1</v>
      </c>
      <c r="D52" s="95">
        <v>2</v>
      </c>
      <c r="E52" s="95">
        <v>2</v>
      </c>
      <c r="F52" s="95">
        <v>3</v>
      </c>
      <c r="G52" s="87">
        <v>2</v>
      </c>
      <c r="H52" s="87">
        <v>2</v>
      </c>
      <c r="I52" s="87">
        <v>2</v>
      </c>
      <c r="J52" s="87">
        <v>1</v>
      </c>
      <c r="K52" s="87">
        <v>1</v>
      </c>
      <c r="L52" s="87">
        <v>1</v>
      </c>
      <c r="M52" s="87">
        <v>1</v>
      </c>
      <c r="N52" s="87">
        <v>3</v>
      </c>
      <c r="O52" s="92">
        <v>2</v>
      </c>
      <c r="P52" s="92"/>
    </row>
    <row r="53" spans="1:16" ht="15.75">
      <c r="A53" s="307"/>
      <c r="B53" s="72" t="s">
        <v>483</v>
      </c>
      <c r="C53" s="96">
        <f>SUM(C49:C52)/4</f>
        <v>1.75</v>
      </c>
      <c r="D53" s="96">
        <f t="shared" ref="D53:O53" si="6">SUM(D49:D52)/4</f>
        <v>1.75</v>
      </c>
      <c r="E53" s="96">
        <f t="shared" si="6"/>
        <v>2.75</v>
      </c>
      <c r="F53" s="96">
        <f t="shared" si="6"/>
        <v>3</v>
      </c>
      <c r="G53" s="96">
        <f t="shared" si="6"/>
        <v>1.75</v>
      </c>
      <c r="H53" s="96">
        <f t="shared" si="6"/>
        <v>1.5</v>
      </c>
      <c r="I53" s="96">
        <v>2</v>
      </c>
      <c r="J53" s="96">
        <f t="shared" si="6"/>
        <v>0.5</v>
      </c>
      <c r="K53" s="96">
        <f t="shared" si="6"/>
        <v>1.25</v>
      </c>
      <c r="L53" s="96">
        <f t="shared" si="6"/>
        <v>1</v>
      </c>
      <c r="M53" s="96">
        <v>1</v>
      </c>
      <c r="N53" s="96">
        <f t="shared" si="6"/>
        <v>1.5</v>
      </c>
      <c r="O53" s="96">
        <f t="shared" si="6"/>
        <v>1.25</v>
      </c>
      <c r="P53" s="77"/>
    </row>
    <row r="54" spans="1:16" ht="31.5">
      <c r="A54" s="312" t="s">
        <v>482</v>
      </c>
      <c r="B54" s="287" t="s">
        <v>514</v>
      </c>
      <c r="C54" s="5"/>
      <c r="D54" s="5"/>
      <c r="E54" s="5"/>
      <c r="F54" s="5"/>
      <c r="G54" s="29"/>
      <c r="H54" s="29"/>
      <c r="I54" s="29"/>
      <c r="J54" s="29"/>
      <c r="K54" s="97"/>
      <c r="L54" s="97"/>
      <c r="M54" s="97"/>
      <c r="N54" s="97"/>
      <c r="O54" s="97"/>
      <c r="P54" s="97"/>
    </row>
    <row r="55" spans="1:16" ht="15.75">
      <c r="A55" s="313" t="s">
        <v>0</v>
      </c>
      <c r="B55" s="291" t="s">
        <v>515</v>
      </c>
      <c r="C55" s="29"/>
      <c r="D55" s="29"/>
      <c r="E55" s="29">
        <v>3</v>
      </c>
      <c r="F55" s="29">
        <v>2</v>
      </c>
      <c r="G55" s="29">
        <v>1</v>
      </c>
      <c r="H55" s="29">
        <v>1</v>
      </c>
      <c r="I55" s="29">
        <v>2</v>
      </c>
      <c r="J55" s="29">
        <v>1</v>
      </c>
      <c r="K55" s="97"/>
      <c r="L55" s="97"/>
      <c r="M55" s="97"/>
      <c r="N55" s="97"/>
      <c r="O55" s="97">
        <v>2</v>
      </c>
      <c r="P55" s="97">
        <v>2</v>
      </c>
    </row>
    <row r="56" spans="1:16" ht="15.75">
      <c r="A56" s="314" t="s">
        <v>1</v>
      </c>
      <c r="B56" s="291" t="s">
        <v>516</v>
      </c>
      <c r="C56" s="29"/>
      <c r="D56" s="29"/>
      <c r="E56" s="29">
        <v>1</v>
      </c>
      <c r="F56" s="29">
        <v>2</v>
      </c>
      <c r="G56" s="29">
        <v>1</v>
      </c>
      <c r="H56" s="29">
        <v>3</v>
      </c>
      <c r="I56" s="29">
        <v>3</v>
      </c>
      <c r="J56" s="29">
        <v>3</v>
      </c>
      <c r="K56" s="97">
        <v>1</v>
      </c>
      <c r="L56" s="97">
        <v>1</v>
      </c>
      <c r="M56" s="97">
        <v>1</v>
      </c>
      <c r="N56" s="97">
        <v>1</v>
      </c>
      <c r="O56" s="97">
        <v>2</v>
      </c>
      <c r="P56" s="97">
        <v>1</v>
      </c>
    </row>
    <row r="57" spans="1:16" ht="15.75">
      <c r="A57" s="313" t="s">
        <v>2</v>
      </c>
      <c r="B57" s="291" t="s">
        <v>517</v>
      </c>
      <c r="C57" s="29">
        <v>1</v>
      </c>
      <c r="D57" s="29">
        <v>2</v>
      </c>
      <c r="E57" s="29">
        <v>2</v>
      </c>
      <c r="F57" s="29">
        <v>2</v>
      </c>
      <c r="G57" s="29">
        <v>2</v>
      </c>
      <c r="H57" s="29">
        <v>1</v>
      </c>
      <c r="I57" s="29">
        <v>1</v>
      </c>
      <c r="J57" s="29">
        <v>2</v>
      </c>
      <c r="K57" s="97">
        <v>3</v>
      </c>
      <c r="L57" s="97">
        <v>2</v>
      </c>
      <c r="M57" s="97">
        <v>2</v>
      </c>
      <c r="N57" s="97">
        <v>1</v>
      </c>
      <c r="O57" s="97">
        <v>2</v>
      </c>
      <c r="P57" s="97">
        <v>2</v>
      </c>
    </row>
    <row r="58" spans="1:16" ht="15.75">
      <c r="A58" s="313" t="s">
        <v>3</v>
      </c>
      <c r="B58" s="291" t="s">
        <v>518</v>
      </c>
      <c r="C58" s="29"/>
      <c r="D58" s="29"/>
      <c r="E58" s="29">
        <v>2</v>
      </c>
      <c r="F58" s="29">
        <v>2</v>
      </c>
      <c r="G58" s="29">
        <v>3</v>
      </c>
      <c r="H58" s="29">
        <v>1</v>
      </c>
      <c r="I58" s="29">
        <v>1</v>
      </c>
      <c r="J58" s="29">
        <v>1</v>
      </c>
      <c r="K58" s="97">
        <v>1</v>
      </c>
      <c r="L58" s="97">
        <v>2</v>
      </c>
      <c r="M58" s="97">
        <v>2</v>
      </c>
      <c r="N58" s="97">
        <v>2</v>
      </c>
      <c r="O58" s="97">
        <v>2</v>
      </c>
      <c r="P58" s="97">
        <v>3</v>
      </c>
    </row>
    <row r="59" spans="1:16" ht="15.75">
      <c r="A59" s="314" t="s">
        <v>4</v>
      </c>
      <c r="B59" s="291" t="s">
        <v>1666</v>
      </c>
      <c r="C59" s="29">
        <v>2</v>
      </c>
      <c r="D59" s="29">
        <v>1</v>
      </c>
      <c r="E59" s="29">
        <v>2</v>
      </c>
      <c r="F59" s="29">
        <v>2</v>
      </c>
      <c r="G59" s="29">
        <v>2</v>
      </c>
      <c r="H59" s="29">
        <v>3</v>
      </c>
      <c r="I59" s="29">
        <v>2</v>
      </c>
      <c r="J59" s="29">
        <v>1</v>
      </c>
      <c r="K59" s="97">
        <v>2</v>
      </c>
      <c r="L59" s="97">
        <v>1</v>
      </c>
      <c r="M59" s="97">
        <v>2</v>
      </c>
      <c r="N59" s="97">
        <v>2</v>
      </c>
      <c r="O59" s="97">
        <v>3</v>
      </c>
      <c r="P59" s="97">
        <v>3</v>
      </c>
    </row>
    <row r="60" spans="1:16" ht="15.75">
      <c r="A60" s="315"/>
      <c r="B60" s="290" t="s">
        <v>483</v>
      </c>
      <c r="C60" s="46">
        <f>SUM(C55:C59)/2</f>
        <v>1.5</v>
      </c>
      <c r="D60" s="46">
        <f>SUM(D55:D59)/2</f>
        <v>1.5</v>
      </c>
      <c r="E60" s="46">
        <f t="shared" ref="E60:J60" si="7">SUM(E55:E59)/5</f>
        <v>2</v>
      </c>
      <c r="F60" s="46">
        <f t="shared" si="7"/>
        <v>2</v>
      </c>
      <c r="G60" s="46">
        <f t="shared" si="7"/>
        <v>1.8</v>
      </c>
      <c r="H60" s="46">
        <f t="shared" si="7"/>
        <v>1.8</v>
      </c>
      <c r="I60" s="46">
        <f t="shared" si="7"/>
        <v>1.8</v>
      </c>
      <c r="J60" s="46">
        <f t="shared" si="7"/>
        <v>1.6</v>
      </c>
      <c r="K60" s="46">
        <f>SUM(K55:K59)/4</f>
        <v>1.75</v>
      </c>
      <c r="L60" s="46">
        <f>SUM(L55:L59)/4</f>
        <v>1.5</v>
      </c>
      <c r="M60" s="46">
        <f>SUM(M55:M59)/4</f>
        <v>1.75</v>
      </c>
      <c r="N60" s="46">
        <f>SUM(N55:N59)/4</f>
        <v>1.5</v>
      </c>
      <c r="O60" s="46">
        <f>SUM(O55:O59)/2</f>
        <v>5.5</v>
      </c>
      <c r="P60" s="46">
        <f>SUM(P55:P59)/2</f>
        <v>5.5</v>
      </c>
    </row>
    <row r="61" spans="1:16" ht="31.5">
      <c r="A61" s="312" t="s">
        <v>482</v>
      </c>
      <c r="B61" s="297" t="s">
        <v>1667</v>
      </c>
      <c r="C61" s="99"/>
      <c r="D61" s="5"/>
      <c r="E61" s="5"/>
      <c r="F61" s="5"/>
      <c r="G61" s="29"/>
      <c r="H61" s="29"/>
      <c r="I61" s="29"/>
      <c r="J61" s="29"/>
      <c r="K61" s="97"/>
      <c r="L61" s="97"/>
      <c r="M61" s="97"/>
      <c r="N61" s="97"/>
      <c r="O61" s="97"/>
      <c r="P61" s="97"/>
    </row>
    <row r="62" spans="1:16" ht="15.75">
      <c r="A62" s="313" t="s">
        <v>0</v>
      </c>
      <c r="B62" s="291" t="s">
        <v>519</v>
      </c>
      <c r="C62" s="63">
        <v>3</v>
      </c>
      <c r="D62" s="29">
        <v>1</v>
      </c>
      <c r="E62" s="29">
        <v>2</v>
      </c>
      <c r="F62" s="29">
        <v>2</v>
      </c>
      <c r="G62" s="29">
        <v>2</v>
      </c>
      <c r="H62" s="29">
        <v>1</v>
      </c>
      <c r="I62" s="29">
        <v>2</v>
      </c>
      <c r="J62" s="29">
        <v>1</v>
      </c>
      <c r="K62" s="97">
        <v>3</v>
      </c>
      <c r="L62" s="97">
        <v>2</v>
      </c>
      <c r="M62" s="97">
        <v>1</v>
      </c>
      <c r="N62" s="97">
        <v>2</v>
      </c>
      <c r="O62" s="97">
        <v>2</v>
      </c>
      <c r="P62" s="97">
        <v>2</v>
      </c>
    </row>
    <row r="63" spans="1:16" ht="15.75">
      <c r="A63" s="314" t="s">
        <v>1</v>
      </c>
      <c r="B63" s="291" t="s">
        <v>520</v>
      </c>
      <c r="C63" s="63">
        <v>2</v>
      </c>
      <c r="D63" s="29">
        <v>2</v>
      </c>
      <c r="E63" s="29">
        <v>2</v>
      </c>
      <c r="F63" s="29">
        <v>1</v>
      </c>
      <c r="G63" s="29">
        <v>2</v>
      </c>
      <c r="H63" s="29">
        <v>3</v>
      </c>
      <c r="I63" s="29">
        <v>1</v>
      </c>
      <c r="J63" s="29">
        <v>2</v>
      </c>
      <c r="K63" s="97">
        <v>1</v>
      </c>
      <c r="L63" s="97">
        <v>1</v>
      </c>
      <c r="M63" s="97">
        <v>2</v>
      </c>
      <c r="N63" s="97">
        <v>2</v>
      </c>
      <c r="O63" s="97">
        <v>2</v>
      </c>
      <c r="P63" s="97">
        <v>2</v>
      </c>
    </row>
    <row r="64" spans="1:16" ht="15.75">
      <c r="A64" s="313" t="s">
        <v>2</v>
      </c>
      <c r="B64" s="291" t="s">
        <v>521</v>
      </c>
      <c r="C64" s="81">
        <v>1</v>
      </c>
      <c r="D64" s="81">
        <v>2</v>
      </c>
      <c r="E64" s="81">
        <v>2</v>
      </c>
      <c r="F64" s="81">
        <v>2</v>
      </c>
      <c r="G64" s="29">
        <v>3</v>
      </c>
      <c r="H64" s="29">
        <v>2</v>
      </c>
      <c r="I64" s="29">
        <v>1</v>
      </c>
      <c r="J64" s="29">
        <v>1</v>
      </c>
      <c r="K64" s="29">
        <v>2</v>
      </c>
      <c r="L64" s="29">
        <v>2</v>
      </c>
      <c r="M64" s="29">
        <v>2</v>
      </c>
      <c r="N64" s="29">
        <v>2</v>
      </c>
      <c r="O64" s="33">
        <v>3</v>
      </c>
      <c r="P64" s="33">
        <v>2</v>
      </c>
    </row>
    <row r="65" spans="1:16" ht="15.75">
      <c r="A65" s="309"/>
      <c r="B65" s="298"/>
      <c r="C65" s="46">
        <f>SUM(C62:C64)/3</f>
        <v>2</v>
      </c>
      <c r="D65" s="46">
        <f t="shared" ref="D65:P65" si="8">SUM(D62:D64)/3</f>
        <v>1.6666666666666667</v>
      </c>
      <c r="E65" s="46">
        <f t="shared" si="8"/>
        <v>2</v>
      </c>
      <c r="F65" s="46">
        <f t="shared" si="8"/>
        <v>1.6666666666666667</v>
      </c>
      <c r="G65" s="46">
        <f t="shared" si="8"/>
        <v>2.3333333333333335</v>
      </c>
      <c r="H65" s="46">
        <f t="shared" si="8"/>
        <v>2</v>
      </c>
      <c r="I65" s="46">
        <f t="shared" si="8"/>
        <v>1.3333333333333333</v>
      </c>
      <c r="J65" s="46">
        <f t="shared" si="8"/>
        <v>1.3333333333333333</v>
      </c>
      <c r="K65" s="46">
        <f t="shared" si="8"/>
        <v>2</v>
      </c>
      <c r="L65" s="46">
        <f t="shared" si="8"/>
        <v>1.6666666666666667</v>
      </c>
      <c r="M65" s="46">
        <f t="shared" si="8"/>
        <v>1.6666666666666667</v>
      </c>
      <c r="N65" s="46">
        <f t="shared" si="8"/>
        <v>2</v>
      </c>
      <c r="O65" s="96">
        <f t="shared" si="8"/>
        <v>2.3333333333333335</v>
      </c>
      <c r="P65" s="46">
        <f t="shared" si="8"/>
        <v>2</v>
      </c>
    </row>
    <row r="66" spans="1:16" ht="31.5">
      <c r="A66" s="312" t="s">
        <v>482</v>
      </c>
      <c r="B66" s="287" t="s">
        <v>1674</v>
      </c>
      <c r="C66" s="93"/>
      <c r="D66" s="5"/>
      <c r="E66" s="5"/>
      <c r="F66" s="5"/>
      <c r="G66" s="29"/>
      <c r="H66" s="29"/>
      <c r="I66" s="29"/>
      <c r="J66" s="29"/>
      <c r="K66" s="97"/>
      <c r="L66" s="97"/>
      <c r="M66" s="97"/>
      <c r="N66" s="97"/>
      <c r="O66" s="97"/>
      <c r="P66" s="97"/>
    </row>
    <row r="67" spans="1:16" ht="15.75">
      <c r="A67" s="313" t="s">
        <v>0</v>
      </c>
      <c r="B67" s="291" t="s">
        <v>522</v>
      </c>
      <c r="C67" s="6">
        <v>1</v>
      </c>
      <c r="D67" s="5">
        <v>1</v>
      </c>
      <c r="E67" s="5"/>
      <c r="F67" s="5">
        <v>1</v>
      </c>
      <c r="G67" s="29">
        <v>2</v>
      </c>
      <c r="H67" s="29"/>
      <c r="I67" s="29">
        <v>1</v>
      </c>
      <c r="J67" s="29">
        <v>2</v>
      </c>
      <c r="K67" s="97">
        <v>2</v>
      </c>
      <c r="L67" s="97">
        <v>1</v>
      </c>
      <c r="M67" s="97"/>
      <c r="N67" s="97"/>
      <c r="O67" s="97"/>
      <c r="P67" s="97"/>
    </row>
    <row r="68" spans="1:16" ht="15.75">
      <c r="A68" s="314" t="s">
        <v>1</v>
      </c>
      <c r="B68" s="291" t="s">
        <v>523</v>
      </c>
      <c r="C68" s="6">
        <v>2</v>
      </c>
      <c r="D68" s="5"/>
      <c r="E68" s="5">
        <v>1</v>
      </c>
      <c r="F68" s="5">
        <v>1</v>
      </c>
      <c r="G68" s="29">
        <v>2</v>
      </c>
      <c r="H68" s="29">
        <v>2</v>
      </c>
      <c r="I68" s="29"/>
      <c r="J68" s="29">
        <v>1</v>
      </c>
      <c r="K68" s="97">
        <v>1</v>
      </c>
      <c r="L68" s="97">
        <v>2</v>
      </c>
      <c r="M68" s="97">
        <v>2</v>
      </c>
      <c r="N68" s="97">
        <v>2</v>
      </c>
      <c r="O68" s="97">
        <v>1</v>
      </c>
      <c r="P68" s="97"/>
    </row>
    <row r="69" spans="1:16" ht="15.75">
      <c r="A69" s="313" t="s">
        <v>2</v>
      </c>
      <c r="B69" s="291" t="s">
        <v>524</v>
      </c>
      <c r="C69" s="6"/>
      <c r="D69" s="5">
        <v>1</v>
      </c>
      <c r="E69" s="5"/>
      <c r="F69" s="5">
        <v>1</v>
      </c>
      <c r="G69" s="29">
        <v>2</v>
      </c>
      <c r="H69" s="29">
        <v>1</v>
      </c>
      <c r="I69" s="29"/>
      <c r="J69" s="29">
        <v>1</v>
      </c>
      <c r="K69" s="97">
        <v>2</v>
      </c>
      <c r="L69" s="97">
        <v>2</v>
      </c>
      <c r="M69" s="97">
        <v>2</v>
      </c>
      <c r="N69" s="97">
        <v>2</v>
      </c>
      <c r="O69" s="97"/>
      <c r="P69" s="97">
        <v>1</v>
      </c>
    </row>
    <row r="70" spans="1:16" ht="15.75">
      <c r="A70" s="313" t="s">
        <v>3</v>
      </c>
      <c r="B70" s="291" t="s">
        <v>525</v>
      </c>
      <c r="C70" s="9"/>
      <c r="D70" s="9">
        <v>1</v>
      </c>
      <c r="E70" s="9">
        <v>1</v>
      </c>
      <c r="F70" s="9">
        <v>2</v>
      </c>
      <c r="G70" s="29">
        <v>1</v>
      </c>
      <c r="H70" s="29"/>
      <c r="I70" s="29">
        <v>1</v>
      </c>
      <c r="J70" s="29"/>
      <c r="K70" s="29">
        <v>2</v>
      </c>
      <c r="L70" s="29">
        <v>1</v>
      </c>
      <c r="M70" s="29"/>
      <c r="N70" s="29"/>
      <c r="O70" s="33"/>
      <c r="P70" s="33"/>
    </row>
    <row r="71" spans="1:16" ht="15.75">
      <c r="A71" s="307"/>
      <c r="B71" s="290" t="s">
        <v>483</v>
      </c>
      <c r="C71" s="46">
        <f>SUM(C67:C70)/2</f>
        <v>1.5</v>
      </c>
      <c r="D71" s="46">
        <f>SUM(D67:D70)/3</f>
        <v>1</v>
      </c>
      <c r="E71" s="46">
        <f>SUM(E67:E70)/2</f>
        <v>1</v>
      </c>
      <c r="F71" s="46">
        <f>SUM(F67:F70)/4</f>
        <v>1.25</v>
      </c>
      <c r="G71" s="46">
        <f>SUM(G67:G70)/4</f>
        <v>1.75</v>
      </c>
      <c r="H71" s="46">
        <f>SUM(H67:H70)/2</f>
        <v>1.5</v>
      </c>
      <c r="I71" s="46">
        <f>SUM(I67:I70)/2</f>
        <v>1</v>
      </c>
      <c r="J71" s="46">
        <f>SUM(J67:J70)/3</f>
        <v>1.3333333333333333</v>
      </c>
      <c r="K71" s="46">
        <f>SUM(K67:K70)/4</f>
        <v>1.75</v>
      </c>
      <c r="L71" s="46">
        <f>SUM(L67:L70)/4</f>
        <v>1.5</v>
      </c>
      <c r="M71" s="46">
        <f>SUM(M67:M70)/2</f>
        <v>2</v>
      </c>
      <c r="N71" s="46">
        <f>SUM(N67:N70)/2</f>
        <v>2</v>
      </c>
      <c r="O71" s="46">
        <f>SUM(O67:O70)/1</f>
        <v>1</v>
      </c>
      <c r="P71" s="46">
        <f>SUM(P67:P70)/1</f>
        <v>1</v>
      </c>
    </row>
    <row r="72" spans="1:16" ht="31.5">
      <c r="A72" s="312" t="s">
        <v>482</v>
      </c>
      <c r="B72" s="287" t="s">
        <v>1675</v>
      </c>
      <c r="C72" s="7"/>
      <c r="D72" s="7"/>
      <c r="E72" s="80"/>
      <c r="F72" s="5"/>
      <c r="G72" s="29"/>
      <c r="H72" s="29"/>
      <c r="I72" s="29"/>
      <c r="J72" s="29"/>
      <c r="K72" s="97"/>
      <c r="L72" s="97"/>
      <c r="M72" s="97"/>
      <c r="N72" s="97"/>
      <c r="O72" s="97"/>
      <c r="P72" s="97"/>
    </row>
    <row r="73" spans="1:16" ht="15.75">
      <c r="A73" s="313" t="s">
        <v>0</v>
      </c>
      <c r="B73" s="291" t="s">
        <v>526</v>
      </c>
      <c r="C73" s="63">
        <v>3</v>
      </c>
      <c r="D73" s="29">
        <v>1</v>
      </c>
      <c r="E73" s="29">
        <v>3</v>
      </c>
      <c r="F73" s="29">
        <v>2</v>
      </c>
      <c r="G73" s="29">
        <v>3</v>
      </c>
      <c r="H73" s="29">
        <v>1</v>
      </c>
      <c r="I73" s="29">
        <v>2</v>
      </c>
      <c r="J73" s="29">
        <v>1</v>
      </c>
      <c r="K73" s="97">
        <v>1</v>
      </c>
      <c r="L73" s="97">
        <v>2</v>
      </c>
      <c r="M73" s="97">
        <v>2</v>
      </c>
      <c r="N73" s="97">
        <v>1</v>
      </c>
      <c r="O73" s="97">
        <v>2</v>
      </c>
      <c r="P73" s="97">
        <v>2</v>
      </c>
    </row>
    <row r="74" spans="1:16" ht="15.75">
      <c r="A74" s="314" t="s">
        <v>1</v>
      </c>
      <c r="B74" s="291" t="s">
        <v>527</v>
      </c>
      <c r="C74" s="63">
        <v>2</v>
      </c>
      <c r="D74" s="29">
        <v>2</v>
      </c>
      <c r="E74" s="29">
        <v>3</v>
      </c>
      <c r="F74" s="29">
        <v>3</v>
      </c>
      <c r="G74" s="29">
        <v>3</v>
      </c>
      <c r="H74" s="29">
        <v>1</v>
      </c>
      <c r="I74" s="29">
        <v>1</v>
      </c>
      <c r="J74" s="29">
        <v>2</v>
      </c>
      <c r="K74" s="97">
        <v>2</v>
      </c>
      <c r="L74" s="97">
        <v>1</v>
      </c>
      <c r="M74" s="97">
        <v>1</v>
      </c>
      <c r="N74" s="97">
        <v>1</v>
      </c>
      <c r="O74" s="97">
        <v>2</v>
      </c>
      <c r="P74" s="97">
        <v>3</v>
      </c>
    </row>
    <row r="75" spans="1:16" ht="31.5">
      <c r="A75" s="314" t="s">
        <v>2</v>
      </c>
      <c r="B75" s="293" t="s">
        <v>1668</v>
      </c>
      <c r="C75" s="63">
        <v>1</v>
      </c>
      <c r="D75" s="29">
        <v>2</v>
      </c>
      <c r="E75" s="29">
        <v>2</v>
      </c>
      <c r="F75" s="29">
        <v>3</v>
      </c>
      <c r="G75" s="29">
        <v>3</v>
      </c>
      <c r="H75" s="29">
        <v>2</v>
      </c>
      <c r="I75" s="29">
        <v>2</v>
      </c>
      <c r="J75" s="29">
        <v>1</v>
      </c>
      <c r="K75" s="97">
        <v>2</v>
      </c>
      <c r="L75" s="97">
        <v>2</v>
      </c>
      <c r="M75" s="97">
        <v>2</v>
      </c>
      <c r="N75" s="97">
        <v>3</v>
      </c>
      <c r="O75" s="97">
        <v>3</v>
      </c>
      <c r="P75" s="97">
        <v>2</v>
      </c>
    </row>
    <row r="76" spans="1:16" ht="15.75">
      <c r="A76" s="309"/>
      <c r="B76" s="290" t="s">
        <v>483</v>
      </c>
      <c r="C76" s="100">
        <f>SUM(C73:C75)/3</f>
        <v>2</v>
      </c>
      <c r="D76" s="100">
        <f t="shared" ref="D76:P76" si="9">SUM(D73:D75)/3</f>
        <v>1.6666666666666667</v>
      </c>
      <c r="E76" s="100">
        <f t="shared" si="9"/>
        <v>2.6666666666666665</v>
      </c>
      <c r="F76" s="100">
        <f t="shared" si="9"/>
        <v>2.6666666666666665</v>
      </c>
      <c r="G76" s="100">
        <f t="shared" si="9"/>
        <v>3</v>
      </c>
      <c r="H76" s="100">
        <f t="shared" si="9"/>
        <v>1.3333333333333333</v>
      </c>
      <c r="I76" s="100">
        <f t="shared" si="9"/>
        <v>1.6666666666666667</v>
      </c>
      <c r="J76" s="100">
        <f t="shared" si="9"/>
        <v>1.3333333333333333</v>
      </c>
      <c r="K76" s="100">
        <f t="shared" si="9"/>
        <v>1.6666666666666667</v>
      </c>
      <c r="L76" s="100">
        <f t="shared" si="9"/>
        <v>1.6666666666666667</v>
      </c>
      <c r="M76" s="100">
        <f t="shared" si="9"/>
        <v>1.6666666666666667</v>
      </c>
      <c r="N76" s="100">
        <f t="shared" si="9"/>
        <v>1.6666666666666667</v>
      </c>
      <c r="O76" s="100">
        <f t="shared" si="9"/>
        <v>2.3333333333333335</v>
      </c>
      <c r="P76" s="100">
        <f t="shared" si="9"/>
        <v>2.3333333333333335</v>
      </c>
    </row>
    <row r="77" spans="1:16" ht="31.5">
      <c r="A77" s="312" t="s">
        <v>482</v>
      </c>
      <c r="B77" s="287" t="s">
        <v>528</v>
      </c>
      <c r="C77" s="7"/>
      <c r="D77" s="7"/>
      <c r="E77" s="7"/>
      <c r="F77" s="80" t="s">
        <v>529</v>
      </c>
      <c r="G77" s="40"/>
      <c r="H77" s="29"/>
      <c r="I77" s="29"/>
      <c r="J77" s="29"/>
      <c r="K77" s="29"/>
      <c r="L77" s="29"/>
      <c r="M77" s="29"/>
      <c r="N77" s="29"/>
      <c r="O77" s="33"/>
      <c r="P77" s="33"/>
    </row>
    <row r="78" spans="1:16" ht="15.75">
      <c r="A78" s="313" t="s">
        <v>0</v>
      </c>
      <c r="B78" s="291" t="s">
        <v>530</v>
      </c>
      <c r="C78" s="71">
        <v>3</v>
      </c>
      <c r="D78" s="71">
        <v>2</v>
      </c>
      <c r="E78" s="71">
        <v>1</v>
      </c>
      <c r="F78" s="71">
        <v>2</v>
      </c>
      <c r="G78" s="42">
        <v>2</v>
      </c>
      <c r="H78" s="29">
        <v>1</v>
      </c>
      <c r="I78" s="29">
        <v>2</v>
      </c>
      <c r="J78" s="29">
        <v>1</v>
      </c>
      <c r="K78" s="97">
        <v>2</v>
      </c>
      <c r="L78" s="97">
        <v>2</v>
      </c>
      <c r="M78" s="29">
        <v>2</v>
      </c>
      <c r="N78" s="29">
        <v>1</v>
      </c>
      <c r="O78" s="29">
        <v>2</v>
      </c>
      <c r="P78" s="29"/>
    </row>
    <row r="79" spans="1:16" ht="15.75">
      <c r="A79" s="314" t="s">
        <v>1</v>
      </c>
      <c r="B79" s="291" t="s">
        <v>531</v>
      </c>
      <c r="C79" s="71">
        <v>3</v>
      </c>
      <c r="D79" s="71">
        <v>2</v>
      </c>
      <c r="E79" s="71">
        <v>1</v>
      </c>
      <c r="F79" s="71">
        <v>3</v>
      </c>
      <c r="G79" s="42">
        <v>2</v>
      </c>
      <c r="H79" s="29">
        <v>2</v>
      </c>
      <c r="I79" s="29">
        <v>2</v>
      </c>
      <c r="J79" s="29">
        <v>1</v>
      </c>
      <c r="K79" s="97">
        <v>2</v>
      </c>
      <c r="L79" s="97">
        <v>2</v>
      </c>
      <c r="M79" s="29">
        <v>2</v>
      </c>
      <c r="N79" s="29">
        <v>2</v>
      </c>
      <c r="O79" s="29">
        <v>2</v>
      </c>
      <c r="P79" s="29"/>
    </row>
    <row r="80" spans="1:16" ht="15.75">
      <c r="A80" s="314" t="s">
        <v>2</v>
      </c>
      <c r="B80" s="291" t="s">
        <v>532</v>
      </c>
      <c r="C80" s="63">
        <v>1</v>
      </c>
      <c r="D80" s="29">
        <v>2</v>
      </c>
      <c r="E80" s="29">
        <v>2</v>
      </c>
      <c r="F80" s="29">
        <v>3</v>
      </c>
      <c r="G80" s="29">
        <v>2</v>
      </c>
      <c r="H80" s="29">
        <v>2</v>
      </c>
      <c r="I80" s="29">
        <v>2</v>
      </c>
      <c r="J80" s="29">
        <v>1</v>
      </c>
      <c r="K80" s="97">
        <v>3</v>
      </c>
      <c r="L80" s="97">
        <v>2</v>
      </c>
      <c r="M80" s="29">
        <v>2</v>
      </c>
      <c r="N80" s="29">
        <v>2</v>
      </c>
      <c r="O80" s="29">
        <v>3</v>
      </c>
      <c r="P80" s="29"/>
    </row>
    <row r="81" spans="1:16" ht="15.75">
      <c r="A81" s="313" t="s">
        <v>3</v>
      </c>
      <c r="B81" s="291" t="s">
        <v>533</v>
      </c>
      <c r="C81" s="63">
        <v>3</v>
      </c>
      <c r="D81" s="29">
        <v>2</v>
      </c>
      <c r="E81" s="29">
        <v>1</v>
      </c>
      <c r="F81" s="29">
        <v>2</v>
      </c>
      <c r="G81" s="29">
        <v>2</v>
      </c>
      <c r="H81" s="29">
        <v>2</v>
      </c>
      <c r="I81" s="29">
        <v>2</v>
      </c>
      <c r="J81" s="29">
        <v>1</v>
      </c>
      <c r="K81" s="97">
        <v>2</v>
      </c>
      <c r="L81" s="97">
        <v>2</v>
      </c>
      <c r="M81" s="29">
        <v>2</v>
      </c>
      <c r="N81" s="29">
        <v>2</v>
      </c>
      <c r="O81" s="29">
        <v>2</v>
      </c>
      <c r="P81" s="29"/>
    </row>
    <row r="82" spans="1:16" ht="15.75">
      <c r="A82" s="314" t="s">
        <v>4</v>
      </c>
      <c r="B82" s="292" t="s">
        <v>534</v>
      </c>
      <c r="C82" s="63">
        <v>2</v>
      </c>
      <c r="D82" s="29">
        <v>2</v>
      </c>
      <c r="E82" s="29">
        <v>1</v>
      </c>
      <c r="F82" s="29">
        <v>2</v>
      </c>
      <c r="G82" s="29">
        <v>2</v>
      </c>
      <c r="H82" s="29">
        <v>2</v>
      </c>
      <c r="I82" s="29">
        <v>1</v>
      </c>
      <c r="J82" s="29">
        <v>1</v>
      </c>
      <c r="K82" s="97">
        <v>2</v>
      </c>
      <c r="L82" s="97">
        <v>2</v>
      </c>
      <c r="M82" s="29">
        <v>2</v>
      </c>
      <c r="N82" s="29">
        <v>2</v>
      </c>
      <c r="O82" s="29">
        <v>2</v>
      </c>
      <c r="P82" s="29"/>
    </row>
    <row r="83" spans="1:16" ht="15.75">
      <c r="A83" s="309"/>
      <c r="B83" s="290" t="s">
        <v>483</v>
      </c>
      <c r="C83" s="79">
        <f>SUM(C78:C82)/5</f>
        <v>2.4</v>
      </c>
      <c r="D83" s="79">
        <f t="shared" ref="D83:O83" si="10">SUM(D78:D82)/5</f>
        <v>2</v>
      </c>
      <c r="E83" s="79">
        <f t="shared" si="10"/>
        <v>1.2</v>
      </c>
      <c r="F83" s="79">
        <f t="shared" si="10"/>
        <v>2.4</v>
      </c>
      <c r="G83" s="79">
        <f t="shared" si="10"/>
        <v>2</v>
      </c>
      <c r="H83" s="79">
        <f t="shared" si="10"/>
        <v>1.8</v>
      </c>
      <c r="I83" s="79">
        <f t="shared" si="10"/>
        <v>1.8</v>
      </c>
      <c r="J83" s="79">
        <f t="shared" si="10"/>
        <v>1</v>
      </c>
      <c r="K83" s="79">
        <f t="shared" si="10"/>
        <v>2.2000000000000002</v>
      </c>
      <c r="L83" s="79">
        <f t="shared" si="10"/>
        <v>2</v>
      </c>
      <c r="M83" s="79">
        <f t="shared" si="10"/>
        <v>2</v>
      </c>
      <c r="N83" s="79">
        <f t="shared" si="10"/>
        <v>1.8</v>
      </c>
      <c r="O83" s="79">
        <f t="shared" si="10"/>
        <v>2.2000000000000002</v>
      </c>
      <c r="P83" s="33"/>
    </row>
    <row r="84" spans="1:16" ht="31.5">
      <c r="A84" s="312" t="s">
        <v>482</v>
      </c>
      <c r="B84" s="287" t="s">
        <v>535</v>
      </c>
      <c r="C84" s="93"/>
      <c r="D84" s="5"/>
      <c r="E84" s="5"/>
      <c r="F84" s="5"/>
      <c r="G84" s="29"/>
      <c r="H84" s="29"/>
      <c r="I84" s="29"/>
      <c r="J84" s="29"/>
      <c r="K84" s="97"/>
      <c r="L84" s="97"/>
      <c r="M84" s="97"/>
      <c r="N84" s="97"/>
      <c r="O84" s="97"/>
      <c r="P84" s="97"/>
    </row>
    <row r="85" spans="1:16" ht="31.5">
      <c r="A85" s="314" t="s">
        <v>0</v>
      </c>
      <c r="B85" s="293" t="s">
        <v>536</v>
      </c>
      <c r="C85" s="6">
        <v>2</v>
      </c>
      <c r="D85" s="5">
        <v>2</v>
      </c>
      <c r="E85" s="5">
        <v>3</v>
      </c>
      <c r="F85" s="5">
        <v>3</v>
      </c>
      <c r="G85" s="29">
        <v>1</v>
      </c>
      <c r="H85" s="29">
        <v>1</v>
      </c>
      <c r="I85" s="29">
        <v>2</v>
      </c>
      <c r="J85" s="29">
        <v>2</v>
      </c>
      <c r="K85" s="97">
        <v>2</v>
      </c>
      <c r="L85" s="97">
        <v>2</v>
      </c>
      <c r="M85" s="97">
        <v>1</v>
      </c>
      <c r="N85" s="97">
        <v>3</v>
      </c>
      <c r="O85" s="97">
        <v>1</v>
      </c>
      <c r="P85" s="97">
        <v>2</v>
      </c>
    </row>
    <row r="86" spans="1:16" ht="31.5">
      <c r="A86" s="314" t="s">
        <v>1</v>
      </c>
      <c r="B86" s="293" t="s">
        <v>537</v>
      </c>
      <c r="C86" s="6">
        <v>2</v>
      </c>
      <c r="D86" s="5">
        <v>1</v>
      </c>
      <c r="E86" s="5">
        <v>2</v>
      </c>
      <c r="F86" s="5">
        <v>2</v>
      </c>
      <c r="G86" s="29">
        <v>1</v>
      </c>
      <c r="H86" s="29">
        <v>2</v>
      </c>
      <c r="I86" s="29">
        <v>2</v>
      </c>
      <c r="J86" s="29">
        <v>3</v>
      </c>
      <c r="K86" s="97">
        <v>2</v>
      </c>
      <c r="L86" s="97">
        <v>2</v>
      </c>
      <c r="M86" s="97">
        <v>3</v>
      </c>
      <c r="N86" s="97">
        <v>3</v>
      </c>
      <c r="O86" s="97">
        <v>1</v>
      </c>
      <c r="P86" s="97">
        <v>2</v>
      </c>
    </row>
    <row r="87" spans="1:16" ht="15.75">
      <c r="A87" s="314" t="s">
        <v>2</v>
      </c>
      <c r="B87" s="293" t="s">
        <v>538</v>
      </c>
      <c r="C87" s="6">
        <v>3</v>
      </c>
      <c r="D87" s="5">
        <v>2</v>
      </c>
      <c r="E87" s="5">
        <v>2</v>
      </c>
      <c r="F87" s="5">
        <v>3</v>
      </c>
      <c r="G87" s="29">
        <v>2</v>
      </c>
      <c r="H87" s="29">
        <v>1</v>
      </c>
      <c r="I87" s="29">
        <v>2</v>
      </c>
      <c r="J87" s="29">
        <v>1</v>
      </c>
      <c r="K87" s="97">
        <v>2</v>
      </c>
      <c r="L87" s="97">
        <v>3</v>
      </c>
      <c r="M87" s="97">
        <v>2</v>
      </c>
      <c r="N87" s="97">
        <v>3</v>
      </c>
      <c r="O87" s="97">
        <v>2</v>
      </c>
      <c r="P87" s="97">
        <v>2</v>
      </c>
    </row>
    <row r="88" spans="1:16" ht="31.5">
      <c r="A88" s="314" t="s">
        <v>3</v>
      </c>
      <c r="B88" s="293" t="s">
        <v>539</v>
      </c>
      <c r="C88" s="6">
        <v>2</v>
      </c>
      <c r="D88" s="5">
        <v>3</v>
      </c>
      <c r="E88" s="5">
        <v>3</v>
      </c>
      <c r="F88" s="5">
        <v>3</v>
      </c>
      <c r="G88" s="29">
        <v>2</v>
      </c>
      <c r="H88" s="29">
        <v>1</v>
      </c>
      <c r="I88" s="29">
        <v>2</v>
      </c>
      <c r="J88" s="29">
        <v>1</v>
      </c>
      <c r="K88" s="97">
        <v>2</v>
      </c>
      <c r="L88" s="97">
        <v>1</v>
      </c>
      <c r="M88" s="97">
        <v>2</v>
      </c>
      <c r="N88" s="97">
        <v>2</v>
      </c>
      <c r="O88" s="97">
        <v>1</v>
      </c>
      <c r="P88" s="97">
        <v>2</v>
      </c>
    </row>
    <row r="89" spans="1:16" ht="15.75">
      <c r="A89" s="309"/>
      <c r="B89" s="290" t="s">
        <v>483</v>
      </c>
      <c r="C89" s="46">
        <f>SUM(C85:C88)/4</f>
        <v>2.25</v>
      </c>
      <c r="D89" s="46">
        <f t="shared" ref="D89:P89" si="11">SUM(D85:D88)/4</f>
        <v>2</v>
      </c>
      <c r="E89" s="46">
        <f t="shared" si="11"/>
        <v>2.5</v>
      </c>
      <c r="F89" s="46">
        <f t="shared" si="11"/>
        <v>2.75</v>
      </c>
      <c r="G89" s="46">
        <f t="shared" si="11"/>
        <v>1.5</v>
      </c>
      <c r="H89" s="46">
        <f t="shared" si="11"/>
        <v>1.25</v>
      </c>
      <c r="I89" s="46">
        <f t="shared" si="11"/>
        <v>2</v>
      </c>
      <c r="J89" s="46">
        <f t="shared" si="11"/>
        <v>1.75</v>
      </c>
      <c r="K89" s="46">
        <f t="shared" si="11"/>
        <v>2</v>
      </c>
      <c r="L89" s="46">
        <f t="shared" si="11"/>
        <v>2</v>
      </c>
      <c r="M89" s="46">
        <f t="shared" si="11"/>
        <v>2</v>
      </c>
      <c r="N89" s="46">
        <f t="shared" si="11"/>
        <v>2.75</v>
      </c>
      <c r="O89" s="46">
        <f t="shared" si="11"/>
        <v>1.25</v>
      </c>
      <c r="P89" s="46">
        <f t="shared" si="11"/>
        <v>2</v>
      </c>
    </row>
    <row r="90" spans="1:16" ht="31.5">
      <c r="A90" s="312" t="s">
        <v>482</v>
      </c>
      <c r="B90" s="297" t="s">
        <v>1669</v>
      </c>
      <c r="C90" s="5"/>
      <c r="D90" s="5"/>
      <c r="E90" s="5"/>
      <c r="F90" s="5"/>
      <c r="G90" s="29"/>
      <c r="H90" s="29"/>
      <c r="I90" s="29"/>
      <c r="J90" s="29"/>
      <c r="K90" s="97"/>
      <c r="L90" s="97"/>
      <c r="M90" s="97"/>
      <c r="N90" s="97"/>
      <c r="O90" s="97"/>
      <c r="P90" s="97"/>
    </row>
    <row r="91" spans="1:16" ht="15.75">
      <c r="A91" s="314" t="s">
        <v>0</v>
      </c>
      <c r="B91" s="291" t="s">
        <v>540</v>
      </c>
      <c r="C91" s="5">
        <v>3</v>
      </c>
      <c r="D91" s="5">
        <v>3</v>
      </c>
      <c r="E91" s="5">
        <v>2</v>
      </c>
      <c r="F91" s="5">
        <v>2</v>
      </c>
      <c r="G91" s="29">
        <v>2</v>
      </c>
      <c r="H91" s="29">
        <v>1</v>
      </c>
      <c r="I91" s="29">
        <v>2</v>
      </c>
      <c r="J91" s="29">
        <v>3</v>
      </c>
      <c r="K91" s="97">
        <v>2</v>
      </c>
      <c r="L91" s="97">
        <v>2</v>
      </c>
      <c r="M91" s="97">
        <v>1</v>
      </c>
      <c r="N91" s="97">
        <v>1</v>
      </c>
      <c r="O91" s="97">
        <v>3</v>
      </c>
      <c r="P91" s="97">
        <v>2</v>
      </c>
    </row>
    <row r="92" spans="1:16" ht="15.75">
      <c r="A92" s="314" t="s">
        <v>1</v>
      </c>
      <c r="B92" s="291" t="s">
        <v>541</v>
      </c>
      <c r="C92" s="5">
        <v>3</v>
      </c>
      <c r="D92" s="5">
        <v>3</v>
      </c>
      <c r="E92" s="5">
        <v>3</v>
      </c>
      <c r="F92" s="5">
        <v>2</v>
      </c>
      <c r="G92" s="29">
        <v>1</v>
      </c>
      <c r="H92" s="29">
        <v>0</v>
      </c>
      <c r="I92" s="29">
        <v>2</v>
      </c>
      <c r="J92" s="29">
        <v>2</v>
      </c>
      <c r="K92" s="97">
        <v>2</v>
      </c>
      <c r="L92" s="97">
        <v>1</v>
      </c>
      <c r="M92" s="97">
        <v>2</v>
      </c>
      <c r="N92" s="97">
        <v>1</v>
      </c>
      <c r="O92" s="97">
        <v>2</v>
      </c>
      <c r="P92" s="97">
        <v>1</v>
      </c>
    </row>
    <row r="93" spans="1:16" ht="15.75">
      <c r="A93" s="314" t="s">
        <v>2</v>
      </c>
      <c r="B93" s="291" t="s">
        <v>542</v>
      </c>
      <c r="C93" s="5">
        <v>2</v>
      </c>
      <c r="D93" s="5">
        <v>2</v>
      </c>
      <c r="E93" s="5">
        <v>1</v>
      </c>
      <c r="F93" s="5">
        <v>2</v>
      </c>
      <c r="G93" s="29">
        <v>1</v>
      </c>
      <c r="H93" s="29">
        <v>1</v>
      </c>
      <c r="I93" s="29">
        <v>2</v>
      </c>
      <c r="J93" s="29">
        <v>3</v>
      </c>
      <c r="K93" s="97">
        <v>2</v>
      </c>
      <c r="L93" s="97">
        <v>1</v>
      </c>
      <c r="M93" s="97">
        <v>1</v>
      </c>
      <c r="N93" s="97">
        <v>2</v>
      </c>
      <c r="O93" s="97">
        <v>1</v>
      </c>
      <c r="P93" s="97">
        <v>2</v>
      </c>
    </row>
    <row r="94" spans="1:16" ht="15.75">
      <c r="A94" s="314" t="s">
        <v>3</v>
      </c>
      <c r="B94" s="292" t="s">
        <v>543</v>
      </c>
      <c r="C94" s="5">
        <v>2</v>
      </c>
      <c r="D94" s="5">
        <v>3</v>
      </c>
      <c r="E94" s="5">
        <v>2</v>
      </c>
      <c r="F94" s="5">
        <v>1</v>
      </c>
      <c r="G94" s="29">
        <v>2</v>
      </c>
      <c r="H94" s="29">
        <v>1</v>
      </c>
      <c r="I94" s="29">
        <v>1</v>
      </c>
      <c r="J94" s="29">
        <v>2</v>
      </c>
      <c r="K94" s="97">
        <v>1</v>
      </c>
      <c r="L94" s="97">
        <v>2</v>
      </c>
      <c r="M94" s="97">
        <v>1</v>
      </c>
      <c r="N94" s="97">
        <v>2</v>
      </c>
      <c r="O94" s="97">
        <v>2</v>
      </c>
      <c r="P94" s="97">
        <v>3</v>
      </c>
    </row>
    <row r="95" spans="1:16" ht="15.75">
      <c r="A95" s="309"/>
      <c r="B95" s="290" t="s">
        <v>483</v>
      </c>
      <c r="C95" s="46">
        <f>SUM(C91:C94)/4</f>
        <v>2.5</v>
      </c>
      <c r="D95" s="46">
        <f t="shared" ref="D95:P95" si="12">SUM(D91:D94)/4</f>
        <v>2.75</v>
      </c>
      <c r="E95" s="46">
        <f t="shared" si="12"/>
        <v>2</v>
      </c>
      <c r="F95" s="46">
        <f t="shared" si="12"/>
        <v>1.75</v>
      </c>
      <c r="G95" s="46">
        <f t="shared" si="12"/>
        <v>1.5</v>
      </c>
      <c r="H95" s="46">
        <f t="shared" si="12"/>
        <v>0.75</v>
      </c>
      <c r="I95" s="46">
        <f t="shared" si="12"/>
        <v>1.75</v>
      </c>
      <c r="J95" s="46">
        <f t="shared" si="12"/>
        <v>2.5</v>
      </c>
      <c r="K95" s="46">
        <f t="shared" si="12"/>
        <v>1.75</v>
      </c>
      <c r="L95" s="46">
        <f t="shared" si="12"/>
        <v>1.5</v>
      </c>
      <c r="M95" s="46">
        <f t="shared" si="12"/>
        <v>1.25</v>
      </c>
      <c r="N95" s="46">
        <f t="shared" si="12"/>
        <v>1.5</v>
      </c>
      <c r="O95" s="46">
        <f t="shared" si="12"/>
        <v>2</v>
      </c>
      <c r="P95" s="46">
        <f t="shared" si="12"/>
        <v>2</v>
      </c>
    </row>
    <row r="96" spans="1:16" ht="15.75">
      <c r="A96" s="307"/>
      <c r="B96" s="72"/>
      <c r="C96" s="96"/>
      <c r="D96" s="96"/>
      <c r="E96" s="96"/>
      <c r="F96" s="96"/>
      <c r="G96" s="96"/>
      <c r="H96" s="96"/>
      <c r="I96" s="96"/>
      <c r="J96" s="96"/>
      <c r="K96" s="96"/>
      <c r="L96" s="96"/>
      <c r="M96" s="96"/>
      <c r="N96" s="96"/>
      <c r="O96" s="96"/>
      <c r="P96" s="77"/>
    </row>
    <row r="97" spans="1:16" ht="31.5">
      <c r="A97" s="312" t="s">
        <v>482</v>
      </c>
      <c r="B97" s="297" t="s">
        <v>1670</v>
      </c>
      <c r="C97" s="90"/>
      <c r="D97" s="87"/>
      <c r="E97" s="87"/>
      <c r="F97" s="87"/>
      <c r="G97" s="87"/>
      <c r="H97" s="87"/>
      <c r="I97" s="87"/>
      <c r="J97" s="87"/>
      <c r="K97" s="87"/>
      <c r="L97" s="87"/>
      <c r="M97" s="87"/>
      <c r="N97" s="87"/>
      <c r="O97" s="87"/>
      <c r="P97" s="87"/>
    </row>
    <row r="98" spans="1:16" ht="31.5">
      <c r="A98" s="314" t="s">
        <v>0</v>
      </c>
      <c r="B98" s="293" t="s">
        <v>544</v>
      </c>
      <c r="C98" s="90">
        <v>3</v>
      </c>
      <c r="D98" s="87"/>
      <c r="E98" s="87"/>
      <c r="F98" s="87">
        <v>2</v>
      </c>
      <c r="G98" s="87">
        <v>2</v>
      </c>
      <c r="H98" s="87">
        <v>2</v>
      </c>
      <c r="I98" s="87">
        <v>2</v>
      </c>
      <c r="J98" s="87"/>
      <c r="K98" s="87"/>
      <c r="L98" s="87"/>
      <c r="M98" s="87"/>
      <c r="N98" s="87"/>
      <c r="O98" s="87"/>
      <c r="P98" s="87"/>
    </row>
    <row r="99" spans="1:16" ht="15" customHeight="1">
      <c r="A99" s="314" t="s">
        <v>1</v>
      </c>
      <c r="B99" s="291" t="s">
        <v>545</v>
      </c>
      <c r="C99" s="95"/>
      <c r="D99" s="95">
        <v>2</v>
      </c>
      <c r="E99" s="95">
        <v>2</v>
      </c>
      <c r="F99" s="95">
        <v>2</v>
      </c>
      <c r="G99" s="87">
        <v>1</v>
      </c>
      <c r="H99" s="87">
        <v>2</v>
      </c>
      <c r="I99" s="87">
        <v>1</v>
      </c>
      <c r="J99" s="87">
        <v>2</v>
      </c>
      <c r="K99" s="87">
        <v>2</v>
      </c>
      <c r="L99" s="87">
        <v>2</v>
      </c>
      <c r="M99" s="87">
        <v>2</v>
      </c>
      <c r="N99" s="87">
        <v>2</v>
      </c>
      <c r="O99" s="87"/>
      <c r="P99" s="87"/>
    </row>
    <row r="100" spans="1:16" ht="15.75">
      <c r="A100" s="314" t="s">
        <v>2</v>
      </c>
      <c r="B100" s="299" t="s">
        <v>546</v>
      </c>
      <c r="C100" s="87"/>
      <c r="D100" s="87"/>
      <c r="E100" s="87"/>
      <c r="F100" s="87">
        <v>2</v>
      </c>
      <c r="G100" s="87">
        <v>2</v>
      </c>
      <c r="H100" s="87">
        <v>2</v>
      </c>
      <c r="I100" s="87"/>
      <c r="J100" s="87">
        <v>2</v>
      </c>
      <c r="K100" s="87">
        <v>2</v>
      </c>
      <c r="L100" s="87">
        <v>2</v>
      </c>
      <c r="M100" s="87">
        <v>3</v>
      </c>
      <c r="N100" s="87">
        <v>2</v>
      </c>
      <c r="O100" s="87"/>
      <c r="P100" s="87"/>
    </row>
    <row r="101" spans="1:16" ht="15.75">
      <c r="A101" s="314"/>
      <c r="B101" s="72" t="s">
        <v>483</v>
      </c>
      <c r="C101" s="96">
        <v>3</v>
      </c>
      <c r="D101" s="96">
        <v>2</v>
      </c>
      <c r="E101" s="96">
        <v>2</v>
      </c>
      <c r="F101" s="96">
        <f>SUM(F98:F100)/3</f>
        <v>2</v>
      </c>
      <c r="G101" s="96">
        <f>SUM(G98:G100)/3</f>
        <v>1.6666666666666667</v>
      </c>
      <c r="H101" s="96">
        <f>SUM(H98:H100)/3</f>
        <v>2</v>
      </c>
      <c r="I101" s="96">
        <f t="shared" ref="I101:N101" si="13">SUM(I98:I100)/2</f>
        <v>1.5</v>
      </c>
      <c r="J101" s="96">
        <f t="shared" si="13"/>
        <v>2</v>
      </c>
      <c r="K101" s="96">
        <f t="shared" si="13"/>
        <v>2</v>
      </c>
      <c r="L101" s="96">
        <f t="shared" si="13"/>
        <v>2</v>
      </c>
      <c r="M101" s="96">
        <f t="shared" si="13"/>
        <v>2.5</v>
      </c>
      <c r="N101" s="96">
        <f t="shared" si="13"/>
        <v>2</v>
      </c>
      <c r="O101" s="87"/>
      <c r="P101" s="87"/>
    </row>
    <row r="102" spans="1:16" ht="31.5">
      <c r="A102" s="312" t="s">
        <v>482</v>
      </c>
      <c r="B102" s="300" t="s">
        <v>547</v>
      </c>
      <c r="C102" s="85"/>
      <c r="D102" s="85"/>
      <c r="E102" s="85"/>
      <c r="F102" s="85"/>
      <c r="G102" s="89"/>
      <c r="H102" s="87"/>
      <c r="I102" s="87"/>
      <c r="J102" s="87"/>
      <c r="K102" s="87"/>
      <c r="L102" s="87"/>
      <c r="M102" s="87"/>
      <c r="N102" s="87"/>
      <c r="O102" s="87"/>
      <c r="P102" s="87"/>
    </row>
    <row r="103" spans="1:16" ht="15.75">
      <c r="A103" s="314" t="s">
        <v>0</v>
      </c>
      <c r="B103" s="291" t="s">
        <v>548</v>
      </c>
      <c r="C103" s="87">
        <v>3</v>
      </c>
      <c r="D103" s="87">
        <v>3</v>
      </c>
      <c r="E103" s="87">
        <v>1</v>
      </c>
      <c r="F103" s="87">
        <v>2</v>
      </c>
      <c r="G103" s="87">
        <v>3</v>
      </c>
      <c r="H103" s="87">
        <v>2</v>
      </c>
      <c r="I103" s="87">
        <v>1</v>
      </c>
      <c r="J103" s="87">
        <v>1</v>
      </c>
      <c r="K103" s="87">
        <v>2</v>
      </c>
      <c r="L103" s="87">
        <v>2</v>
      </c>
      <c r="M103" s="87">
        <v>2</v>
      </c>
      <c r="N103" s="87">
        <v>2</v>
      </c>
      <c r="O103" s="87">
        <v>2</v>
      </c>
      <c r="P103" s="87"/>
    </row>
    <row r="104" spans="1:16" ht="15.75">
      <c r="A104" s="314" t="s">
        <v>1</v>
      </c>
      <c r="B104" s="291" t="s">
        <v>549</v>
      </c>
      <c r="C104" s="95">
        <v>3</v>
      </c>
      <c r="D104" s="95">
        <v>2</v>
      </c>
      <c r="E104" s="95">
        <v>1</v>
      </c>
      <c r="F104" s="95">
        <v>2</v>
      </c>
      <c r="G104" s="87">
        <v>3</v>
      </c>
      <c r="H104" s="87">
        <v>2</v>
      </c>
      <c r="I104" s="87">
        <v>1</v>
      </c>
      <c r="J104" s="87">
        <v>2</v>
      </c>
      <c r="K104" s="87">
        <v>2</v>
      </c>
      <c r="L104" s="87">
        <v>2</v>
      </c>
      <c r="M104" s="87">
        <v>1</v>
      </c>
      <c r="N104" s="87">
        <v>2</v>
      </c>
      <c r="O104" s="92">
        <v>2</v>
      </c>
      <c r="P104" s="92">
        <v>1</v>
      </c>
    </row>
    <row r="105" spans="1:16" ht="15.75">
      <c r="A105" s="314" t="s">
        <v>2</v>
      </c>
      <c r="B105" s="291" t="s">
        <v>550</v>
      </c>
      <c r="C105" s="87">
        <v>3</v>
      </c>
      <c r="D105" s="87">
        <v>3</v>
      </c>
      <c r="E105" s="87">
        <v>3</v>
      </c>
      <c r="F105" s="87">
        <v>3</v>
      </c>
      <c r="G105" s="87">
        <v>2</v>
      </c>
      <c r="H105" s="87">
        <v>2</v>
      </c>
      <c r="I105" s="87">
        <v>1</v>
      </c>
      <c r="J105" s="87">
        <v>1</v>
      </c>
      <c r="K105" s="87">
        <v>2</v>
      </c>
      <c r="L105" s="87">
        <v>2</v>
      </c>
      <c r="M105" s="87">
        <v>1</v>
      </c>
      <c r="N105" s="87">
        <v>3</v>
      </c>
      <c r="O105" s="87">
        <v>3</v>
      </c>
      <c r="P105" s="87"/>
    </row>
    <row r="106" spans="1:16" ht="15.75">
      <c r="A106" s="314" t="s">
        <v>3</v>
      </c>
      <c r="B106" s="291" t="s">
        <v>551</v>
      </c>
      <c r="C106" s="90">
        <v>3</v>
      </c>
      <c r="D106" s="87">
        <v>2</v>
      </c>
      <c r="E106" s="87">
        <v>3</v>
      </c>
      <c r="F106" s="87">
        <v>3</v>
      </c>
      <c r="G106" s="87">
        <v>3</v>
      </c>
      <c r="H106" s="87">
        <v>2</v>
      </c>
      <c r="I106" s="87">
        <v>2</v>
      </c>
      <c r="J106" s="87">
        <v>1</v>
      </c>
      <c r="K106" s="87">
        <v>2</v>
      </c>
      <c r="L106" s="87">
        <v>2</v>
      </c>
      <c r="M106" s="87">
        <v>1</v>
      </c>
      <c r="N106" s="87">
        <v>2</v>
      </c>
      <c r="O106" s="87">
        <v>3</v>
      </c>
      <c r="P106" s="87"/>
    </row>
    <row r="107" spans="1:16" ht="15.75">
      <c r="A107" s="314" t="s">
        <v>4</v>
      </c>
      <c r="B107" s="291" t="s">
        <v>552</v>
      </c>
      <c r="C107" s="90">
        <v>2</v>
      </c>
      <c r="D107" s="87">
        <v>3</v>
      </c>
      <c r="E107" s="87">
        <v>3</v>
      </c>
      <c r="F107" s="87">
        <v>2</v>
      </c>
      <c r="G107" s="87">
        <v>3</v>
      </c>
      <c r="H107" s="87">
        <v>2</v>
      </c>
      <c r="I107" s="87">
        <v>1</v>
      </c>
      <c r="J107" s="87">
        <v>1</v>
      </c>
      <c r="K107" s="87">
        <v>2</v>
      </c>
      <c r="L107" s="87">
        <v>1</v>
      </c>
      <c r="M107" s="87">
        <v>1</v>
      </c>
      <c r="N107" s="87">
        <v>2</v>
      </c>
      <c r="O107" s="87">
        <v>2</v>
      </c>
      <c r="P107" s="87">
        <v>1</v>
      </c>
    </row>
    <row r="108" spans="1:16" ht="15.75">
      <c r="A108" s="307"/>
      <c r="B108" s="72" t="s">
        <v>483</v>
      </c>
      <c r="C108" s="73">
        <f>SUM(C103:C107)/5</f>
        <v>2.8</v>
      </c>
      <c r="D108" s="73">
        <f t="shared" ref="D108:O108" si="14">SUM(D103:D107)/5</f>
        <v>2.6</v>
      </c>
      <c r="E108" s="73">
        <f t="shared" si="14"/>
        <v>2.2000000000000002</v>
      </c>
      <c r="F108" s="73">
        <f t="shared" si="14"/>
        <v>2.4</v>
      </c>
      <c r="G108" s="73">
        <f t="shared" si="14"/>
        <v>2.8</v>
      </c>
      <c r="H108" s="73">
        <f t="shared" si="14"/>
        <v>2</v>
      </c>
      <c r="I108" s="73">
        <f t="shared" si="14"/>
        <v>1.2</v>
      </c>
      <c r="J108" s="73">
        <f t="shared" si="14"/>
        <v>1.2</v>
      </c>
      <c r="K108" s="73">
        <f t="shared" si="14"/>
        <v>2</v>
      </c>
      <c r="L108" s="73">
        <f t="shared" si="14"/>
        <v>1.8</v>
      </c>
      <c r="M108" s="73">
        <f t="shared" si="14"/>
        <v>1.2</v>
      </c>
      <c r="N108" s="73">
        <f t="shared" si="14"/>
        <v>2.2000000000000002</v>
      </c>
      <c r="O108" s="73">
        <f t="shared" si="14"/>
        <v>2.4</v>
      </c>
      <c r="P108" s="73">
        <f>SUM(P103:P107)/2</f>
        <v>1</v>
      </c>
    </row>
    <row r="109" spans="1:16" ht="31.5">
      <c r="A109" s="312" t="s">
        <v>482</v>
      </c>
      <c r="B109" s="287" t="s">
        <v>553</v>
      </c>
      <c r="C109" s="85"/>
      <c r="D109" s="85"/>
      <c r="E109" s="85"/>
      <c r="F109" s="86"/>
      <c r="G109" s="87"/>
      <c r="H109" s="87"/>
      <c r="I109" s="87"/>
      <c r="J109" s="87"/>
      <c r="K109" s="87"/>
      <c r="L109" s="87"/>
      <c r="M109" s="87"/>
      <c r="N109" s="87"/>
      <c r="O109" s="87"/>
      <c r="P109" s="87"/>
    </row>
    <row r="110" spans="1:16" ht="31.5">
      <c r="A110" s="314" t="s">
        <v>0</v>
      </c>
      <c r="B110" s="301" t="s">
        <v>554</v>
      </c>
      <c r="C110" s="95">
        <v>3</v>
      </c>
      <c r="D110" s="95">
        <v>2</v>
      </c>
      <c r="E110" s="95">
        <v>2</v>
      </c>
      <c r="F110" s="95">
        <v>1</v>
      </c>
      <c r="G110" s="87">
        <v>3</v>
      </c>
      <c r="H110" s="87">
        <v>2</v>
      </c>
      <c r="I110" s="87"/>
      <c r="J110" s="87">
        <v>1</v>
      </c>
      <c r="K110" s="87">
        <v>1</v>
      </c>
      <c r="L110" s="87">
        <v>2</v>
      </c>
      <c r="M110" s="87">
        <v>2</v>
      </c>
      <c r="N110" s="87">
        <v>1</v>
      </c>
      <c r="O110" s="92">
        <v>1</v>
      </c>
      <c r="P110" s="92">
        <v>3</v>
      </c>
    </row>
    <row r="111" spans="1:16" ht="15.75">
      <c r="A111" s="314" t="s">
        <v>1</v>
      </c>
      <c r="B111" s="291" t="s">
        <v>555</v>
      </c>
      <c r="C111" s="87">
        <v>2</v>
      </c>
      <c r="D111" s="87">
        <v>3</v>
      </c>
      <c r="E111" s="87">
        <v>3</v>
      </c>
      <c r="F111" s="87">
        <v>1</v>
      </c>
      <c r="G111" s="87">
        <v>2</v>
      </c>
      <c r="H111" s="87">
        <v>1</v>
      </c>
      <c r="I111" s="87">
        <v>1</v>
      </c>
      <c r="J111" s="87">
        <v>3</v>
      </c>
      <c r="K111" s="87">
        <v>1</v>
      </c>
      <c r="L111" s="87">
        <v>2</v>
      </c>
      <c r="M111" s="87">
        <v>3</v>
      </c>
      <c r="N111" s="87">
        <v>1</v>
      </c>
      <c r="O111" s="87">
        <v>2</v>
      </c>
      <c r="P111" s="87">
        <v>2</v>
      </c>
    </row>
    <row r="112" spans="1:16" ht="15.75">
      <c r="A112" s="314" t="s">
        <v>2</v>
      </c>
      <c r="B112" s="291" t="s">
        <v>556</v>
      </c>
      <c r="C112" s="90">
        <v>1</v>
      </c>
      <c r="D112" s="87">
        <v>3</v>
      </c>
      <c r="E112" s="87">
        <v>3</v>
      </c>
      <c r="F112" s="87">
        <v>2</v>
      </c>
      <c r="G112" s="87">
        <v>2</v>
      </c>
      <c r="H112" s="87">
        <v>3</v>
      </c>
      <c r="I112" s="87">
        <v>1</v>
      </c>
      <c r="J112" s="87">
        <v>2</v>
      </c>
      <c r="K112" s="87">
        <v>2</v>
      </c>
      <c r="L112" s="87">
        <v>1</v>
      </c>
      <c r="M112" s="87">
        <v>2</v>
      </c>
      <c r="N112" s="87">
        <v>1</v>
      </c>
      <c r="O112" s="87">
        <v>2</v>
      </c>
      <c r="P112" s="87">
        <v>3</v>
      </c>
    </row>
    <row r="113" spans="1:16" ht="15.75">
      <c r="A113" s="314" t="s">
        <v>3</v>
      </c>
      <c r="B113" s="291" t="s">
        <v>557</v>
      </c>
      <c r="C113" s="90">
        <v>1</v>
      </c>
      <c r="D113" s="87">
        <v>3</v>
      </c>
      <c r="E113" s="87">
        <v>3</v>
      </c>
      <c r="F113" s="87">
        <v>2</v>
      </c>
      <c r="G113" s="87">
        <v>3</v>
      </c>
      <c r="H113" s="87">
        <v>3</v>
      </c>
      <c r="I113" s="87">
        <v>3</v>
      </c>
      <c r="J113" s="87">
        <v>2</v>
      </c>
      <c r="K113" s="87">
        <v>2</v>
      </c>
      <c r="L113" s="87">
        <v>1</v>
      </c>
      <c r="M113" s="87">
        <v>1</v>
      </c>
      <c r="N113" s="87">
        <v>2</v>
      </c>
      <c r="O113" s="87">
        <v>3</v>
      </c>
      <c r="P113" s="87">
        <v>3</v>
      </c>
    </row>
    <row r="114" spans="1:16" ht="15.75">
      <c r="A114" s="315"/>
      <c r="B114" s="72" t="s">
        <v>483</v>
      </c>
      <c r="C114" s="73">
        <f>SUM(C110:C113)/4</f>
        <v>1.75</v>
      </c>
      <c r="D114" s="73">
        <f t="shared" ref="D114:P114" si="15">SUM(D110:D113)/4</f>
        <v>2.75</v>
      </c>
      <c r="E114" s="73">
        <f t="shared" si="15"/>
        <v>2.75</v>
      </c>
      <c r="F114" s="73">
        <f t="shared" si="15"/>
        <v>1.5</v>
      </c>
      <c r="G114" s="73">
        <f t="shared" si="15"/>
        <v>2.5</v>
      </c>
      <c r="H114" s="73">
        <f t="shared" si="15"/>
        <v>2.25</v>
      </c>
      <c r="I114" s="73">
        <f t="shared" si="15"/>
        <v>1.25</v>
      </c>
      <c r="J114" s="73">
        <f t="shared" si="15"/>
        <v>2</v>
      </c>
      <c r="K114" s="73">
        <f t="shared" si="15"/>
        <v>1.5</v>
      </c>
      <c r="L114" s="73">
        <f t="shared" si="15"/>
        <v>1.5</v>
      </c>
      <c r="M114" s="73">
        <f t="shared" si="15"/>
        <v>2</v>
      </c>
      <c r="N114" s="73">
        <f t="shared" si="15"/>
        <v>1.25</v>
      </c>
      <c r="O114" s="73">
        <f t="shared" si="15"/>
        <v>2</v>
      </c>
      <c r="P114" s="73">
        <f t="shared" si="15"/>
        <v>2.75</v>
      </c>
    </row>
    <row r="115" spans="1:16" ht="31.5">
      <c r="A115" s="312" t="s">
        <v>482</v>
      </c>
      <c r="B115" s="287" t="s">
        <v>558</v>
      </c>
      <c r="C115" s="86"/>
      <c r="D115" s="87"/>
      <c r="E115" s="87"/>
      <c r="F115" s="87"/>
      <c r="G115" s="87"/>
      <c r="H115" s="87"/>
      <c r="I115" s="87"/>
      <c r="J115" s="87"/>
      <c r="K115" s="87"/>
      <c r="L115" s="87"/>
      <c r="M115" s="87"/>
      <c r="N115" s="87"/>
      <c r="O115" s="87"/>
      <c r="P115" s="87"/>
    </row>
    <row r="116" spans="1:16" ht="31.5">
      <c r="A116" s="314" t="s">
        <v>0</v>
      </c>
      <c r="B116" s="293" t="s">
        <v>559</v>
      </c>
      <c r="C116" s="95">
        <v>3</v>
      </c>
      <c r="D116" s="95">
        <v>1</v>
      </c>
      <c r="E116" s="95">
        <v>1</v>
      </c>
      <c r="F116" s="95">
        <v>3</v>
      </c>
      <c r="G116" s="87">
        <v>3</v>
      </c>
      <c r="H116" s="87">
        <v>1</v>
      </c>
      <c r="I116" s="87">
        <v>2</v>
      </c>
      <c r="J116" s="87">
        <v>3</v>
      </c>
      <c r="K116" s="87">
        <v>2</v>
      </c>
      <c r="L116" s="87">
        <v>3</v>
      </c>
      <c r="M116" s="87">
        <v>2</v>
      </c>
      <c r="N116" s="87">
        <v>3</v>
      </c>
      <c r="O116" s="92">
        <v>3</v>
      </c>
      <c r="P116" s="92">
        <v>2</v>
      </c>
    </row>
    <row r="117" spans="1:16" ht="31.5" customHeight="1">
      <c r="A117" s="314" t="s">
        <v>1</v>
      </c>
      <c r="B117" s="293" t="s">
        <v>560</v>
      </c>
      <c r="C117" s="87">
        <v>3</v>
      </c>
      <c r="D117" s="87">
        <v>2</v>
      </c>
      <c r="E117" s="87">
        <v>1</v>
      </c>
      <c r="F117" s="87">
        <v>3</v>
      </c>
      <c r="G117" s="87">
        <v>3</v>
      </c>
      <c r="H117" s="87">
        <v>2</v>
      </c>
      <c r="I117" s="87">
        <v>2</v>
      </c>
      <c r="J117" s="87">
        <v>3</v>
      </c>
      <c r="K117" s="87">
        <v>2</v>
      </c>
      <c r="L117" s="87">
        <v>2</v>
      </c>
      <c r="M117" s="87">
        <v>2</v>
      </c>
      <c r="N117" s="87">
        <v>2</v>
      </c>
      <c r="O117" s="87">
        <v>2</v>
      </c>
      <c r="P117" s="87">
        <v>3</v>
      </c>
    </row>
    <row r="118" spans="1:16" ht="31.5" customHeight="1">
      <c r="A118" s="314" t="s">
        <v>2</v>
      </c>
      <c r="B118" s="293" t="s">
        <v>561</v>
      </c>
      <c r="C118" s="87">
        <v>3</v>
      </c>
      <c r="D118" s="87">
        <v>3</v>
      </c>
      <c r="E118" s="87">
        <v>2</v>
      </c>
      <c r="F118" s="87">
        <v>3</v>
      </c>
      <c r="G118" s="87">
        <v>2</v>
      </c>
      <c r="H118" s="87">
        <v>2</v>
      </c>
      <c r="I118" s="87">
        <v>2</v>
      </c>
      <c r="J118" s="87">
        <v>3</v>
      </c>
      <c r="K118" s="87">
        <v>3</v>
      </c>
      <c r="L118" s="87">
        <v>2</v>
      </c>
      <c r="M118" s="87">
        <v>2</v>
      </c>
      <c r="N118" s="87">
        <v>2</v>
      </c>
      <c r="O118" s="87">
        <v>3</v>
      </c>
      <c r="P118" s="87">
        <v>2</v>
      </c>
    </row>
    <row r="119" spans="1:16" ht="31.5">
      <c r="A119" s="314" t="s">
        <v>3</v>
      </c>
      <c r="B119" s="293" t="s">
        <v>562</v>
      </c>
      <c r="C119" s="87">
        <v>3</v>
      </c>
      <c r="D119" s="87">
        <v>3</v>
      </c>
      <c r="E119" s="87">
        <v>2</v>
      </c>
      <c r="F119" s="87">
        <v>2</v>
      </c>
      <c r="G119" s="87">
        <v>3</v>
      </c>
      <c r="H119" s="87">
        <v>2</v>
      </c>
      <c r="I119" s="87">
        <v>2</v>
      </c>
      <c r="J119" s="87">
        <v>2</v>
      </c>
      <c r="K119" s="87">
        <v>3</v>
      </c>
      <c r="L119" s="87">
        <v>2</v>
      </c>
      <c r="M119" s="87">
        <v>2</v>
      </c>
      <c r="N119" s="87">
        <v>3</v>
      </c>
      <c r="O119" s="87">
        <v>2</v>
      </c>
      <c r="P119" s="87">
        <v>2</v>
      </c>
    </row>
    <row r="120" spans="1:16" ht="15.75">
      <c r="A120" s="314" t="s">
        <v>4</v>
      </c>
      <c r="B120" s="293" t="s">
        <v>563</v>
      </c>
      <c r="C120" s="87">
        <v>2</v>
      </c>
      <c r="D120" s="87">
        <v>3</v>
      </c>
      <c r="E120" s="87">
        <v>2</v>
      </c>
      <c r="F120" s="87">
        <v>3</v>
      </c>
      <c r="G120" s="87">
        <v>2</v>
      </c>
      <c r="H120" s="87">
        <v>2</v>
      </c>
      <c r="I120" s="87">
        <v>2</v>
      </c>
      <c r="J120" s="87">
        <v>3</v>
      </c>
      <c r="K120" s="87">
        <v>2</v>
      </c>
      <c r="L120" s="87">
        <v>2</v>
      </c>
      <c r="M120" s="87">
        <v>2</v>
      </c>
      <c r="N120" s="87">
        <v>3</v>
      </c>
      <c r="O120" s="87">
        <v>3</v>
      </c>
      <c r="P120" s="87">
        <v>3</v>
      </c>
    </row>
    <row r="121" spans="1:16" ht="15.75">
      <c r="A121" s="307"/>
      <c r="B121" s="72" t="s">
        <v>483</v>
      </c>
      <c r="C121" s="96">
        <f>SUM(C116:C120)/5</f>
        <v>2.8</v>
      </c>
      <c r="D121" s="96">
        <f t="shared" ref="D121:P121" si="16">SUM(D116:D120)/5</f>
        <v>2.4</v>
      </c>
      <c r="E121" s="96">
        <f t="shared" si="16"/>
        <v>1.6</v>
      </c>
      <c r="F121" s="96">
        <f t="shared" si="16"/>
        <v>2.8</v>
      </c>
      <c r="G121" s="96">
        <f t="shared" si="16"/>
        <v>2.6</v>
      </c>
      <c r="H121" s="96">
        <f t="shared" si="16"/>
        <v>1.8</v>
      </c>
      <c r="I121" s="96">
        <f t="shared" si="16"/>
        <v>2</v>
      </c>
      <c r="J121" s="96">
        <f t="shared" si="16"/>
        <v>2.8</v>
      </c>
      <c r="K121" s="96">
        <f t="shared" si="16"/>
        <v>2.4</v>
      </c>
      <c r="L121" s="96">
        <f t="shared" si="16"/>
        <v>2.2000000000000002</v>
      </c>
      <c r="M121" s="96">
        <f t="shared" si="16"/>
        <v>2</v>
      </c>
      <c r="N121" s="96">
        <f t="shared" si="16"/>
        <v>2.6</v>
      </c>
      <c r="O121" s="96">
        <f t="shared" si="16"/>
        <v>2.6</v>
      </c>
      <c r="P121" s="96">
        <f t="shared" si="16"/>
        <v>2.4</v>
      </c>
    </row>
    <row r="122" spans="1:16" ht="31.5">
      <c r="A122" s="312" t="s">
        <v>482</v>
      </c>
      <c r="B122" s="302" t="s">
        <v>564</v>
      </c>
      <c r="C122" s="85"/>
      <c r="D122" s="86"/>
      <c r="E122" s="95"/>
      <c r="F122" s="95"/>
      <c r="G122" s="87"/>
      <c r="H122" s="87"/>
      <c r="I122" s="87"/>
      <c r="J122" s="87"/>
      <c r="K122" s="87"/>
      <c r="L122" s="87"/>
      <c r="M122" s="87"/>
      <c r="N122" s="87"/>
      <c r="O122" s="92"/>
      <c r="P122" s="92"/>
    </row>
    <row r="123" spans="1:16" ht="15.75">
      <c r="A123" s="314" t="s">
        <v>0</v>
      </c>
      <c r="B123" s="291" t="s">
        <v>565</v>
      </c>
      <c r="C123" s="87"/>
      <c r="D123" s="87">
        <v>1</v>
      </c>
      <c r="E123" s="87">
        <v>2</v>
      </c>
      <c r="F123" s="87">
        <v>2</v>
      </c>
      <c r="G123" s="87">
        <v>3</v>
      </c>
      <c r="H123" s="87"/>
      <c r="I123" s="87"/>
      <c r="J123" s="87"/>
      <c r="K123" s="87"/>
      <c r="L123" s="87">
        <v>2</v>
      </c>
      <c r="M123" s="87">
        <v>2</v>
      </c>
      <c r="N123" s="87"/>
      <c r="O123" s="87"/>
      <c r="P123" s="87">
        <v>3</v>
      </c>
    </row>
    <row r="124" spans="1:16" ht="15.75">
      <c r="A124" s="314" t="s">
        <v>1</v>
      </c>
      <c r="B124" s="291" t="s">
        <v>566</v>
      </c>
      <c r="C124" s="90">
        <v>3</v>
      </c>
      <c r="D124" s="87">
        <v>2</v>
      </c>
      <c r="E124" s="87">
        <v>2</v>
      </c>
      <c r="F124" s="87">
        <v>2</v>
      </c>
      <c r="G124" s="87">
        <v>3</v>
      </c>
      <c r="H124" s="87"/>
      <c r="I124" s="87"/>
      <c r="J124" s="87"/>
      <c r="K124" s="87"/>
      <c r="L124" s="87">
        <v>2</v>
      </c>
      <c r="M124" s="87">
        <v>2</v>
      </c>
      <c r="N124" s="87"/>
      <c r="O124" s="87"/>
      <c r="P124" s="87">
        <v>3</v>
      </c>
    </row>
    <row r="125" spans="1:16" ht="15.75">
      <c r="A125" s="314" t="s">
        <v>2</v>
      </c>
      <c r="B125" s="292" t="s">
        <v>567</v>
      </c>
      <c r="C125" s="90"/>
      <c r="D125" s="87"/>
      <c r="E125" s="87">
        <v>2</v>
      </c>
      <c r="F125" s="87">
        <v>2</v>
      </c>
      <c r="G125" s="87">
        <v>3</v>
      </c>
      <c r="H125" s="87"/>
      <c r="I125" s="87"/>
      <c r="J125" s="87"/>
      <c r="K125" s="87"/>
      <c r="L125" s="87">
        <v>2</v>
      </c>
      <c r="M125" s="87">
        <v>2</v>
      </c>
      <c r="N125" s="87"/>
      <c r="O125" s="87"/>
      <c r="P125" s="87">
        <v>3</v>
      </c>
    </row>
    <row r="126" spans="1:16" ht="15.75">
      <c r="A126" s="315"/>
      <c r="B126" s="296"/>
      <c r="C126" s="73">
        <v>3</v>
      </c>
      <c r="D126" s="73">
        <f>SUM(D123:D125)/2</f>
        <v>1.5</v>
      </c>
      <c r="E126" s="73">
        <f>SUM(E123:E125)/3</f>
        <v>2</v>
      </c>
      <c r="F126" s="73">
        <f>SUM(F123:F125)/3</f>
        <v>2</v>
      </c>
      <c r="G126" s="73">
        <f>SUM(G123:G125)/3</f>
        <v>3</v>
      </c>
      <c r="H126" s="73"/>
      <c r="I126" s="73"/>
      <c r="J126" s="73"/>
      <c r="K126" s="73"/>
      <c r="L126" s="73">
        <f>SUM(L123:L125)/3</f>
        <v>2</v>
      </c>
      <c r="M126" s="73">
        <f>SUM(M123:M125)/3</f>
        <v>2</v>
      </c>
      <c r="N126" s="73"/>
      <c r="O126" s="73"/>
      <c r="P126" s="73">
        <f>SUM(P123:P125)/3</f>
        <v>3</v>
      </c>
    </row>
    <row r="127" spans="1:16" ht="31.5">
      <c r="A127" s="312" t="s">
        <v>482</v>
      </c>
      <c r="B127" s="296" t="s">
        <v>568</v>
      </c>
      <c r="C127" s="90"/>
      <c r="D127" s="87"/>
      <c r="E127" s="87"/>
      <c r="F127" s="87"/>
      <c r="G127" s="87"/>
      <c r="H127" s="87"/>
      <c r="I127" s="87"/>
      <c r="J127" s="87"/>
      <c r="K127" s="87"/>
      <c r="L127" s="87"/>
      <c r="M127" s="87"/>
      <c r="N127" s="87"/>
      <c r="O127" s="87"/>
      <c r="P127" s="87"/>
    </row>
    <row r="128" spans="1:16" ht="15.75">
      <c r="A128" s="314" t="s">
        <v>0</v>
      </c>
      <c r="B128" s="293" t="s">
        <v>569</v>
      </c>
      <c r="C128" s="90">
        <v>3</v>
      </c>
      <c r="D128" s="87">
        <v>3</v>
      </c>
      <c r="E128" s="87">
        <v>3</v>
      </c>
      <c r="F128" s="87">
        <v>2</v>
      </c>
      <c r="G128" s="87">
        <v>2</v>
      </c>
      <c r="H128" s="87">
        <v>1</v>
      </c>
      <c r="I128" s="87">
        <v>1</v>
      </c>
      <c r="J128" s="87">
        <v>1</v>
      </c>
      <c r="K128" s="87">
        <v>2</v>
      </c>
      <c r="L128" s="87">
        <v>2</v>
      </c>
      <c r="M128" s="87">
        <v>3</v>
      </c>
      <c r="N128" s="87">
        <v>1</v>
      </c>
      <c r="O128" s="87">
        <v>2</v>
      </c>
      <c r="P128" s="87">
        <v>3</v>
      </c>
    </row>
    <row r="129" spans="1:16" ht="15.75">
      <c r="A129" s="314" t="s">
        <v>1</v>
      </c>
      <c r="B129" s="293" t="s">
        <v>570</v>
      </c>
      <c r="C129" s="95">
        <v>2</v>
      </c>
      <c r="D129" s="95">
        <v>2</v>
      </c>
      <c r="E129" s="95">
        <v>2</v>
      </c>
      <c r="F129" s="95">
        <v>1</v>
      </c>
      <c r="G129" s="87">
        <v>1</v>
      </c>
      <c r="H129" s="87">
        <v>2</v>
      </c>
      <c r="I129" s="87"/>
      <c r="J129" s="87">
        <v>3</v>
      </c>
      <c r="K129" s="87">
        <v>2</v>
      </c>
      <c r="L129" s="87">
        <v>2</v>
      </c>
      <c r="M129" s="87">
        <v>1</v>
      </c>
      <c r="N129" s="87">
        <v>2</v>
      </c>
      <c r="O129" s="92">
        <v>2</v>
      </c>
      <c r="P129" s="92">
        <v>2</v>
      </c>
    </row>
    <row r="130" spans="1:16" ht="31.5">
      <c r="A130" s="314" t="s">
        <v>2</v>
      </c>
      <c r="B130" s="293" t="s">
        <v>571</v>
      </c>
      <c r="C130" s="87">
        <v>1</v>
      </c>
      <c r="D130" s="87">
        <v>3</v>
      </c>
      <c r="E130" s="87">
        <v>3</v>
      </c>
      <c r="F130" s="87">
        <v>2</v>
      </c>
      <c r="G130" s="87">
        <v>3</v>
      </c>
      <c r="H130" s="87">
        <v>1</v>
      </c>
      <c r="I130" s="87">
        <v>1</v>
      </c>
      <c r="J130" s="87">
        <v>2</v>
      </c>
      <c r="K130" s="87">
        <v>3</v>
      </c>
      <c r="L130" s="87">
        <v>2</v>
      </c>
      <c r="M130" s="87">
        <v>2</v>
      </c>
      <c r="N130" s="87">
        <v>1</v>
      </c>
      <c r="O130" s="87">
        <v>1</v>
      </c>
      <c r="P130" s="87">
        <v>2</v>
      </c>
    </row>
    <row r="131" spans="1:16" ht="15.75">
      <c r="A131" s="314" t="s">
        <v>3</v>
      </c>
      <c r="B131" s="293" t="s">
        <v>572</v>
      </c>
      <c r="C131" s="87">
        <v>2</v>
      </c>
      <c r="D131" s="87">
        <v>2</v>
      </c>
      <c r="E131" s="87">
        <v>2</v>
      </c>
      <c r="F131" s="87">
        <v>2</v>
      </c>
      <c r="G131" s="87">
        <v>2</v>
      </c>
      <c r="H131" s="87">
        <v>1</v>
      </c>
      <c r="I131" s="87">
        <v>1</v>
      </c>
      <c r="J131" s="87">
        <v>2</v>
      </c>
      <c r="K131" s="87">
        <v>2</v>
      </c>
      <c r="L131" s="87">
        <v>3</v>
      </c>
      <c r="M131" s="87">
        <v>2</v>
      </c>
      <c r="N131" s="87">
        <v>1</v>
      </c>
      <c r="O131" s="87">
        <v>2</v>
      </c>
      <c r="P131" s="87">
        <v>3</v>
      </c>
    </row>
    <row r="132" spans="1:16" ht="15.75">
      <c r="A132" s="314" t="s">
        <v>4</v>
      </c>
      <c r="B132" s="293" t="s">
        <v>573</v>
      </c>
      <c r="C132" s="87">
        <v>1</v>
      </c>
      <c r="D132" s="87">
        <v>2</v>
      </c>
      <c r="E132" s="87">
        <v>1</v>
      </c>
      <c r="F132" s="87">
        <v>2</v>
      </c>
      <c r="G132" s="87">
        <v>1</v>
      </c>
      <c r="H132" s="87">
        <v>2</v>
      </c>
      <c r="I132" s="87">
        <v>2</v>
      </c>
      <c r="J132" s="87">
        <v>1</v>
      </c>
      <c r="K132" s="87">
        <v>2</v>
      </c>
      <c r="L132" s="87">
        <v>1</v>
      </c>
      <c r="M132" s="87">
        <v>2</v>
      </c>
      <c r="N132" s="87">
        <v>2</v>
      </c>
      <c r="O132" s="87">
        <v>3</v>
      </c>
      <c r="P132" s="87">
        <v>1</v>
      </c>
    </row>
    <row r="133" spans="1:16" ht="15.75">
      <c r="A133" s="307"/>
      <c r="B133" s="72" t="s">
        <v>483</v>
      </c>
      <c r="C133" s="73">
        <f>SUM(C128:C132)/5</f>
        <v>1.8</v>
      </c>
      <c r="D133" s="73">
        <f t="shared" ref="D133:P133" si="17">SUM(D128:D132)/5</f>
        <v>2.4</v>
      </c>
      <c r="E133" s="73">
        <f t="shared" si="17"/>
        <v>2.2000000000000002</v>
      </c>
      <c r="F133" s="73">
        <f t="shared" si="17"/>
        <v>1.8</v>
      </c>
      <c r="G133" s="73">
        <f t="shared" si="17"/>
        <v>1.8</v>
      </c>
      <c r="H133" s="73">
        <f t="shared" si="17"/>
        <v>1.4</v>
      </c>
      <c r="I133" s="73">
        <f>SUM(I128:I132)/4</f>
        <v>1.25</v>
      </c>
      <c r="J133" s="73">
        <f t="shared" si="17"/>
        <v>1.8</v>
      </c>
      <c r="K133" s="73">
        <f t="shared" si="17"/>
        <v>2.2000000000000002</v>
      </c>
      <c r="L133" s="73">
        <f t="shared" si="17"/>
        <v>2</v>
      </c>
      <c r="M133" s="73">
        <f t="shared" si="17"/>
        <v>2</v>
      </c>
      <c r="N133" s="73">
        <f t="shared" si="17"/>
        <v>1.4</v>
      </c>
      <c r="O133" s="73">
        <f t="shared" si="17"/>
        <v>2</v>
      </c>
      <c r="P133" s="73">
        <f t="shared" si="17"/>
        <v>2.2000000000000002</v>
      </c>
    </row>
    <row r="134" spans="1:16" ht="31.5">
      <c r="A134" s="312" t="s">
        <v>482</v>
      </c>
      <c r="B134" s="296" t="s">
        <v>574</v>
      </c>
      <c r="C134" s="90"/>
      <c r="D134" s="87"/>
      <c r="E134" s="87"/>
      <c r="F134" s="87"/>
      <c r="G134" s="87"/>
      <c r="H134" s="87"/>
      <c r="I134" s="87"/>
      <c r="J134" s="87"/>
      <c r="K134" s="87"/>
      <c r="L134" s="87"/>
      <c r="M134" s="87"/>
      <c r="N134" s="87"/>
      <c r="O134" s="87"/>
      <c r="P134" s="87"/>
    </row>
    <row r="135" spans="1:16" ht="15.75">
      <c r="A135" s="314" t="s">
        <v>0</v>
      </c>
      <c r="B135" s="291" t="s">
        <v>575</v>
      </c>
      <c r="C135" s="95">
        <v>3</v>
      </c>
      <c r="D135" s="95">
        <v>3</v>
      </c>
      <c r="E135" s="95">
        <v>3</v>
      </c>
      <c r="F135" s="95">
        <v>3</v>
      </c>
      <c r="G135" s="87">
        <v>2</v>
      </c>
      <c r="H135" s="87">
        <v>3</v>
      </c>
      <c r="I135" s="87">
        <v>3</v>
      </c>
      <c r="J135" s="101">
        <v>2</v>
      </c>
      <c r="K135" s="87">
        <v>3</v>
      </c>
      <c r="L135" s="87">
        <v>3</v>
      </c>
      <c r="M135" s="87">
        <v>2</v>
      </c>
      <c r="N135" s="87">
        <v>3</v>
      </c>
      <c r="O135" s="87">
        <v>2</v>
      </c>
      <c r="P135" s="92">
        <v>1</v>
      </c>
    </row>
    <row r="136" spans="1:16" ht="15.75">
      <c r="A136" s="314" t="s">
        <v>1</v>
      </c>
      <c r="B136" s="291" t="s">
        <v>576</v>
      </c>
      <c r="C136" s="87">
        <v>3</v>
      </c>
      <c r="D136" s="87">
        <v>3</v>
      </c>
      <c r="E136" s="87">
        <v>2</v>
      </c>
      <c r="F136" s="87">
        <v>3</v>
      </c>
      <c r="G136" s="87">
        <v>3</v>
      </c>
      <c r="H136" s="87">
        <v>2</v>
      </c>
      <c r="I136" s="87">
        <v>3</v>
      </c>
      <c r="J136" s="101">
        <v>3</v>
      </c>
      <c r="K136" s="87">
        <v>2</v>
      </c>
      <c r="L136" s="87">
        <v>3</v>
      </c>
      <c r="M136" s="87">
        <v>2</v>
      </c>
      <c r="N136" s="87">
        <v>3</v>
      </c>
      <c r="O136" s="87">
        <v>2</v>
      </c>
      <c r="P136" s="87">
        <v>1</v>
      </c>
    </row>
    <row r="137" spans="1:16" ht="15.75">
      <c r="A137" s="314" t="s">
        <v>2</v>
      </c>
      <c r="B137" s="291" t="s">
        <v>577</v>
      </c>
      <c r="C137" s="90">
        <v>3</v>
      </c>
      <c r="D137" s="90">
        <v>3</v>
      </c>
      <c r="E137" s="87">
        <v>3</v>
      </c>
      <c r="F137" s="87">
        <v>2</v>
      </c>
      <c r="G137" s="87">
        <v>3</v>
      </c>
      <c r="H137" s="87">
        <v>2</v>
      </c>
      <c r="I137" s="87">
        <v>2</v>
      </c>
      <c r="J137" s="101">
        <v>3</v>
      </c>
      <c r="K137" s="87">
        <v>3</v>
      </c>
      <c r="L137" s="87">
        <v>3</v>
      </c>
      <c r="M137" s="87">
        <v>3</v>
      </c>
      <c r="N137" s="87">
        <v>3</v>
      </c>
      <c r="O137" s="87">
        <v>2</v>
      </c>
      <c r="P137" s="87">
        <v>1</v>
      </c>
    </row>
    <row r="138" spans="1:16" ht="15.75">
      <c r="A138" s="307"/>
      <c r="B138" s="72" t="s">
        <v>483</v>
      </c>
      <c r="C138" s="73">
        <f>SUM(C135:C137)/3</f>
        <v>3</v>
      </c>
      <c r="D138" s="73">
        <f t="shared" ref="D138:P138" si="18">SUM(D135:D137)/3</f>
        <v>3</v>
      </c>
      <c r="E138" s="73">
        <f t="shared" si="18"/>
        <v>2.6666666666666665</v>
      </c>
      <c r="F138" s="73">
        <f t="shared" si="18"/>
        <v>2.6666666666666665</v>
      </c>
      <c r="G138" s="73">
        <f t="shared" si="18"/>
        <v>2.6666666666666665</v>
      </c>
      <c r="H138" s="73">
        <f t="shared" si="18"/>
        <v>2.3333333333333335</v>
      </c>
      <c r="I138" s="73">
        <f t="shared" si="18"/>
        <v>2.6666666666666665</v>
      </c>
      <c r="J138" s="73">
        <f t="shared" si="18"/>
        <v>2.6666666666666665</v>
      </c>
      <c r="K138" s="73">
        <f t="shared" si="18"/>
        <v>2.6666666666666665</v>
      </c>
      <c r="L138" s="73">
        <f t="shared" si="18"/>
        <v>3</v>
      </c>
      <c r="M138" s="73">
        <f t="shared" si="18"/>
        <v>2.3333333333333335</v>
      </c>
      <c r="N138" s="73">
        <f t="shared" si="18"/>
        <v>3</v>
      </c>
      <c r="O138" s="73">
        <f t="shared" si="18"/>
        <v>2</v>
      </c>
      <c r="P138" s="73">
        <f t="shared" si="18"/>
        <v>1</v>
      </c>
    </row>
    <row r="139" spans="1:16" ht="31.5">
      <c r="A139" s="312" t="s">
        <v>482</v>
      </c>
      <c r="B139" s="296" t="s">
        <v>578</v>
      </c>
      <c r="C139" s="90"/>
      <c r="D139" s="87"/>
      <c r="E139" s="87"/>
      <c r="F139" s="87"/>
      <c r="G139" s="87"/>
      <c r="H139" s="87"/>
      <c r="I139" s="87"/>
      <c r="J139" s="87"/>
      <c r="K139" s="87"/>
      <c r="L139" s="87"/>
      <c r="M139" s="87"/>
      <c r="N139" s="87"/>
      <c r="O139" s="87"/>
      <c r="P139" s="87"/>
    </row>
    <row r="140" spans="1:16" ht="15.75">
      <c r="A140" s="314" t="s">
        <v>0</v>
      </c>
      <c r="B140" s="291" t="s">
        <v>579</v>
      </c>
      <c r="C140" s="95">
        <v>3</v>
      </c>
      <c r="D140" s="95">
        <v>3</v>
      </c>
      <c r="E140" s="95">
        <v>3</v>
      </c>
      <c r="F140" s="95">
        <v>1</v>
      </c>
      <c r="G140" s="87">
        <v>2</v>
      </c>
      <c r="H140" s="87">
        <v>2</v>
      </c>
      <c r="I140" s="87">
        <v>3</v>
      </c>
      <c r="J140" s="87">
        <v>1</v>
      </c>
      <c r="K140" s="87">
        <v>2</v>
      </c>
      <c r="L140" s="87">
        <v>2</v>
      </c>
      <c r="M140" s="87">
        <v>3</v>
      </c>
      <c r="N140" s="87">
        <v>2</v>
      </c>
      <c r="O140" s="92">
        <v>1</v>
      </c>
      <c r="P140" s="92">
        <v>3</v>
      </c>
    </row>
    <row r="141" spans="1:16" ht="15.75">
      <c r="A141" s="314" t="s">
        <v>1</v>
      </c>
      <c r="B141" s="291" t="s">
        <v>580</v>
      </c>
      <c r="C141" s="87">
        <v>2</v>
      </c>
      <c r="D141" s="87">
        <v>3</v>
      </c>
      <c r="E141" s="87">
        <v>3</v>
      </c>
      <c r="F141" s="87">
        <v>1</v>
      </c>
      <c r="G141" s="87">
        <v>3</v>
      </c>
      <c r="H141" s="87">
        <v>3</v>
      </c>
      <c r="I141" s="87">
        <v>2</v>
      </c>
      <c r="J141" s="87">
        <v>2</v>
      </c>
      <c r="K141" s="87">
        <v>2</v>
      </c>
      <c r="L141" s="87">
        <v>1</v>
      </c>
      <c r="M141" s="87">
        <v>3</v>
      </c>
      <c r="N141" s="87">
        <v>3</v>
      </c>
      <c r="O141" s="87">
        <v>1</v>
      </c>
      <c r="P141" s="87">
        <v>3</v>
      </c>
    </row>
    <row r="142" spans="1:16" ht="15.75">
      <c r="A142" s="314" t="s">
        <v>2</v>
      </c>
      <c r="B142" s="291" t="s">
        <v>581</v>
      </c>
      <c r="C142" s="90">
        <v>3</v>
      </c>
      <c r="D142" s="87">
        <v>3</v>
      </c>
      <c r="E142" s="87">
        <v>3</v>
      </c>
      <c r="F142" s="87">
        <v>1</v>
      </c>
      <c r="G142" s="87">
        <v>2</v>
      </c>
      <c r="H142" s="87">
        <v>2</v>
      </c>
      <c r="I142" s="87">
        <v>3</v>
      </c>
      <c r="J142" s="87">
        <v>3</v>
      </c>
      <c r="K142" s="87">
        <v>2</v>
      </c>
      <c r="L142" s="87">
        <v>1</v>
      </c>
      <c r="M142" s="87">
        <v>3</v>
      </c>
      <c r="N142" s="87">
        <v>2</v>
      </c>
      <c r="O142" s="87">
        <v>2</v>
      </c>
      <c r="P142" s="87">
        <v>3</v>
      </c>
    </row>
    <row r="143" spans="1:16" ht="15.75">
      <c r="A143" s="307"/>
      <c r="B143" s="72" t="s">
        <v>483</v>
      </c>
      <c r="C143" s="73">
        <f>SUM(C140:C142)/3</f>
        <v>2.6666666666666665</v>
      </c>
      <c r="D143" s="73">
        <f t="shared" ref="D143:P143" si="19">SUM(D140:D142)/3</f>
        <v>3</v>
      </c>
      <c r="E143" s="73">
        <f t="shared" si="19"/>
        <v>3</v>
      </c>
      <c r="F143" s="73">
        <f t="shared" si="19"/>
        <v>1</v>
      </c>
      <c r="G143" s="73">
        <f t="shared" si="19"/>
        <v>2.3333333333333335</v>
      </c>
      <c r="H143" s="73">
        <f t="shared" si="19"/>
        <v>2.3333333333333335</v>
      </c>
      <c r="I143" s="73">
        <f t="shared" si="19"/>
        <v>2.6666666666666665</v>
      </c>
      <c r="J143" s="73">
        <f t="shared" si="19"/>
        <v>2</v>
      </c>
      <c r="K143" s="73">
        <f t="shared" si="19"/>
        <v>2</v>
      </c>
      <c r="L143" s="73">
        <f t="shared" si="19"/>
        <v>1.3333333333333333</v>
      </c>
      <c r="M143" s="73">
        <f t="shared" si="19"/>
        <v>3</v>
      </c>
      <c r="N143" s="73">
        <f t="shared" si="19"/>
        <v>2.3333333333333335</v>
      </c>
      <c r="O143" s="73">
        <f t="shared" si="19"/>
        <v>1.3333333333333333</v>
      </c>
      <c r="P143" s="73">
        <f t="shared" si="19"/>
        <v>3</v>
      </c>
    </row>
    <row r="144" spans="1:16" ht="31.5">
      <c r="A144" s="312" t="s">
        <v>482</v>
      </c>
      <c r="B144" s="303" t="s">
        <v>582</v>
      </c>
      <c r="C144" s="46"/>
      <c r="D144" s="46"/>
      <c r="E144" s="46"/>
      <c r="F144" s="46"/>
      <c r="G144" s="29"/>
      <c r="H144" s="29"/>
      <c r="I144" s="29"/>
      <c r="J144" s="29"/>
      <c r="K144" s="29"/>
      <c r="L144" s="29"/>
      <c r="M144" s="29"/>
      <c r="N144" s="29"/>
      <c r="O144" s="33"/>
      <c r="P144" s="33"/>
    </row>
    <row r="145" spans="1:16" ht="15.75">
      <c r="A145" s="314" t="s">
        <v>0</v>
      </c>
      <c r="B145" s="291" t="s">
        <v>583</v>
      </c>
      <c r="C145" s="29">
        <v>2</v>
      </c>
      <c r="D145" s="29">
        <v>1</v>
      </c>
      <c r="E145" s="29">
        <v>1</v>
      </c>
      <c r="F145" s="29">
        <v>1</v>
      </c>
      <c r="G145" s="29">
        <v>1</v>
      </c>
      <c r="H145" s="29">
        <v>1</v>
      </c>
      <c r="I145" s="29">
        <v>2</v>
      </c>
      <c r="J145" s="29">
        <v>1</v>
      </c>
      <c r="K145" s="97">
        <v>1</v>
      </c>
      <c r="L145" s="97">
        <v>1</v>
      </c>
      <c r="M145" s="97">
        <v>1</v>
      </c>
      <c r="N145" s="97">
        <v>1</v>
      </c>
      <c r="O145" s="97">
        <v>1</v>
      </c>
      <c r="P145" s="97">
        <v>2</v>
      </c>
    </row>
    <row r="146" spans="1:16" ht="15.75">
      <c r="A146" s="314" t="s">
        <v>1</v>
      </c>
      <c r="B146" s="291" t="s">
        <v>584</v>
      </c>
      <c r="C146" s="29">
        <v>1</v>
      </c>
      <c r="D146" s="29">
        <v>2</v>
      </c>
      <c r="E146" s="29">
        <v>2</v>
      </c>
      <c r="F146" s="29">
        <v>1</v>
      </c>
      <c r="G146" s="29">
        <v>2</v>
      </c>
      <c r="H146" s="29">
        <v>2</v>
      </c>
      <c r="I146" s="29">
        <v>1</v>
      </c>
      <c r="J146" s="29">
        <v>1</v>
      </c>
      <c r="K146" s="97">
        <v>1</v>
      </c>
      <c r="L146" s="97">
        <v>2</v>
      </c>
      <c r="M146" s="97">
        <v>3</v>
      </c>
      <c r="N146" s="97">
        <v>3</v>
      </c>
      <c r="O146" s="97">
        <v>3</v>
      </c>
      <c r="P146" s="97">
        <v>2</v>
      </c>
    </row>
    <row r="147" spans="1:16" ht="15.75">
      <c r="A147" s="314" t="s">
        <v>2</v>
      </c>
      <c r="B147" s="289" t="s">
        <v>585</v>
      </c>
      <c r="C147" s="29">
        <v>1</v>
      </c>
      <c r="D147" s="29">
        <v>2</v>
      </c>
      <c r="E147" s="29">
        <v>2</v>
      </c>
      <c r="F147" s="29">
        <v>2</v>
      </c>
      <c r="G147" s="29">
        <v>2</v>
      </c>
      <c r="H147" s="29">
        <v>2</v>
      </c>
      <c r="I147" s="29">
        <v>1</v>
      </c>
      <c r="J147" s="29">
        <v>3</v>
      </c>
      <c r="K147" s="97">
        <v>3</v>
      </c>
      <c r="L147" s="97">
        <v>2</v>
      </c>
      <c r="M147" s="97">
        <v>2</v>
      </c>
      <c r="N147" s="97">
        <v>2</v>
      </c>
      <c r="O147" s="97">
        <v>2</v>
      </c>
      <c r="P147" s="97">
        <v>2</v>
      </c>
    </row>
    <row r="148" spans="1:16" ht="15.75">
      <c r="A148" s="309"/>
      <c r="B148" s="290" t="s">
        <v>483</v>
      </c>
      <c r="C148" s="46">
        <f>SUM(C145:C147)/3</f>
        <v>1.3333333333333333</v>
      </c>
      <c r="D148" s="46">
        <f t="shared" ref="D148:P148" si="20">SUM(D145:D147)/3</f>
        <v>1.6666666666666667</v>
      </c>
      <c r="E148" s="46">
        <f t="shared" si="20"/>
        <v>1.6666666666666667</v>
      </c>
      <c r="F148" s="46">
        <f t="shared" si="20"/>
        <v>1.3333333333333333</v>
      </c>
      <c r="G148" s="46">
        <f t="shared" si="20"/>
        <v>1.6666666666666667</v>
      </c>
      <c r="H148" s="46">
        <f t="shared" si="20"/>
        <v>1.6666666666666667</v>
      </c>
      <c r="I148" s="46">
        <f t="shared" si="20"/>
        <v>1.3333333333333333</v>
      </c>
      <c r="J148" s="46">
        <f t="shared" si="20"/>
        <v>1.6666666666666667</v>
      </c>
      <c r="K148" s="46">
        <f t="shared" si="20"/>
        <v>1.6666666666666667</v>
      </c>
      <c r="L148" s="46">
        <f t="shared" si="20"/>
        <v>1.6666666666666667</v>
      </c>
      <c r="M148" s="46">
        <f t="shared" si="20"/>
        <v>2</v>
      </c>
      <c r="N148" s="46">
        <f t="shared" si="20"/>
        <v>2</v>
      </c>
      <c r="O148" s="46">
        <f t="shared" si="20"/>
        <v>2</v>
      </c>
      <c r="P148" s="46">
        <f t="shared" si="20"/>
        <v>2</v>
      </c>
    </row>
    <row r="149" spans="1:16" ht="31.5">
      <c r="A149" s="312" t="s">
        <v>482</v>
      </c>
      <c r="B149" s="303" t="s">
        <v>586</v>
      </c>
      <c r="C149" s="29"/>
      <c r="D149" s="29"/>
      <c r="E149" s="29"/>
      <c r="F149" s="29"/>
      <c r="G149" s="29"/>
      <c r="H149" s="29"/>
      <c r="I149" s="29"/>
      <c r="J149" s="29"/>
      <c r="K149" s="97"/>
      <c r="L149" s="97"/>
      <c r="M149" s="97"/>
      <c r="N149" s="97"/>
      <c r="O149" s="97"/>
      <c r="P149" s="97"/>
    </row>
    <row r="150" spans="1:16" ht="15.75">
      <c r="A150" s="314" t="s">
        <v>0</v>
      </c>
      <c r="B150" s="291" t="s">
        <v>587</v>
      </c>
      <c r="C150" s="29">
        <v>3</v>
      </c>
      <c r="D150" s="29">
        <v>2</v>
      </c>
      <c r="E150" s="29">
        <v>1</v>
      </c>
      <c r="F150" s="29">
        <v>2</v>
      </c>
      <c r="G150" s="29">
        <v>2</v>
      </c>
      <c r="H150" s="29">
        <v>2</v>
      </c>
      <c r="I150" s="29">
        <v>1</v>
      </c>
      <c r="J150" s="29">
        <v>1</v>
      </c>
      <c r="K150" s="29">
        <v>2</v>
      </c>
      <c r="L150" s="29">
        <v>1</v>
      </c>
      <c r="M150" s="29">
        <v>2</v>
      </c>
      <c r="N150" s="29">
        <v>2</v>
      </c>
      <c r="O150" s="33">
        <v>1</v>
      </c>
      <c r="P150" s="33">
        <v>2</v>
      </c>
    </row>
    <row r="151" spans="1:16" ht="15.75">
      <c r="A151" s="314" t="s">
        <v>1</v>
      </c>
      <c r="B151" s="291" t="s">
        <v>588</v>
      </c>
      <c r="C151" s="29">
        <v>2</v>
      </c>
      <c r="D151" s="29">
        <v>2</v>
      </c>
      <c r="E151" s="29">
        <v>3</v>
      </c>
      <c r="F151" s="29">
        <v>1</v>
      </c>
      <c r="G151" s="29">
        <v>3</v>
      </c>
      <c r="H151" s="29">
        <v>1</v>
      </c>
      <c r="I151" s="29"/>
      <c r="J151" s="29"/>
      <c r="K151" s="97">
        <v>1</v>
      </c>
      <c r="L151" s="97"/>
      <c r="M151" s="97">
        <v>2</v>
      </c>
      <c r="N151" s="97"/>
      <c r="O151" s="97">
        <v>2</v>
      </c>
      <c r="P151" s="97">
        <v>1</v>
      </c>
    </row>
    <row r="152" spans="1:16" ht="15.75">
      <c r="A152" s="314" t="s">
        <v>2</v>
      </c>
      <c r="B152" s="291" t="s">
        <v>589</v>
      </c>
      <c r="C152" s="29">
        <v>2</v>
      </c>
      <c r="D152" s="29">
        <v>1</v>
      </c>
      <c r="E152" s="29">
        <v>2</v>
      </c>
      <c r="F152" s="29">
        <v>2</v>
      </c>
      <c r="G152" s="29">
        <v>2</v>
      </c>
      <c r="H152" s="29">
        <v>2</v>
      </c>
      <c r="I152" s="29">
        <v>1</v>
      </c>
      <c r="J152" s="29">
        <v>1</v>
      </c>
      <c r="K152" s="97">
        <v>1</v>
      </c>
      <c r="L152" s="97">
        <v>1</v>
      </c>
      <c r="M152" s="97">
        <v>1</v>
      </c>
      <c r="N152" s="97">
        <v>1</v>
      </c>
      <c r="O152" s="97">
        <v>2</v>
      </c>
      <c r="P152" s="97">
        <v>1</v>
      </c>
    </row>
    <row r="153" spans="1:16" ht="15.75">
      <c r="A153" s="314" t="s">
        <v>3</v>
      </c>
      <c r="B153" s="291" t="s">
        <v>590</v>
      </c>
      <c r="C153" s="29">
        <v>3</v>
      </c>
      <c r="D153" s="29">
        <v>2</v>
      </c>
      <c r="E153" s="29">
        <v>2</v>
      </c>
      <c r="F153" s="29">
        <v>3</v>
      </c>
      <c r="G153" s="29">
        <v>1</v>
      </c>
      <c r="H153" s="29">
        <v>1</v>
      </c>
      <c r="I153" s="29">
        <v>2</v>
      </c>
      <c r="J153" s="29">
        <v>2</v>
      </c>
      <c r="K153" s="97">
        <v>2</v>
      </c>
      <c r="L153" s="97">
        <v>2</v>
      </c>
      <c r="M153" s="97"/>
      <c r="N153" s="97">
        <v>2</v>
      </c>
      <c r="O153" s="97">
        <v>2</v>
      </c>
      <c r="P153" s="97">
        <v>2</v>
      </c>
    </row>
    <row r="154" spans="1:16" ht="15.75">
      <c r="A154" s="309"/>
      <c r="B154" s="290" t="s">
        <v>483</v>
      </c>
      <c r="C154" s="46">
        <f>SUM(C150:C153)/4</f>
        <v>2.5</v>
      </c>
      <c r="D154" s="46">
        <f t="shared" ref="D154:P154" si="21">SUM(D150:D153)/4</f>
        <v>1.75</v>
      </c>
      <c r="E154" s="46">
        <f t="shared" si="21"/>
        <v>2</v>
      </c>
      <c r="F154" s="46">
        <f t="shared" si="21"/>
        <v>2</v>
      </c>
      <c r="G154" s="46">
        <f t="shared" si="21"/>
        <v>2</v>
      </c>
      <c r="H154" s="46">
        <f t="shared" si="21"/>
        <v>1.5</v>
      </c>
      <c r="I154" s="96">
        <f>SUM(I150:I153)/3</f>
        <v>1.3333333333333333</v>
      </c>
      <c r="J154" s="96">
        <f>SUM(J150:J153)/3</f>
        <v>1.3333333333333333</v>
      </c>
      <c r="K154" s="46">
        <f t="shared" si="21"/>
        <v>1.5</v>
      </c>
      <c r="L154" s="96">
        <f>SUM(L150:L153)/3</f>
        <v>1.3333333333333333</v>
      </c>
      <c r="M154" s="96">
        <f>SUM(M150:M153)/3</f>
        <v>1.6666666666666667</v>
      </c>
      <c r="N154" s="96">
        <f>SUM(N150:N153)/3</f>
        <v>1.6666666666666667</v>
      </c>
      <c r="O154" s="46">
        <f t="shared" si="21"/>
        <v>1.75</v>
      </c>
      <c r="P154" s="46">
        <f t="shared" si="21"/>
        <v>1.5</v>
      </c>
    </row>
    <row r="155" spans="1:16" ht="31.5">
      <c r="A155" s="312" t="s">
        <v>482</v>
      </c>
      <c r="B155" s="287" t="s">
        <v>591</v>
      </c>
      <c r="C155" s="29"/>
      <c r="D155" s="29"/>
      <c r="E155" s="29"/>
      <c r="F155" s="29"/>
      <c r="G155" s="29"/>
      <c r="H155" s="29"/>
      <c r="I155" s="29"/>
      <c r="J155" s="29"/>
      <c r="K155" s="97"/>
      <c r="L155" s="97"/>
      <c r="M155" s="97"/>
      <c r="N155" s="97"/>
      <c r="O155" s="97"/>
      <c r="P155" s="97"/>
    </row>
    <row r="156" spans="1:16" ht="15.75">
      <c r="A156" s="314" t="s">
        <v>0</v>
      </c>
      <c r="B156" s="291" t="s">
        <v>592</v>
      </c>
      <c r="C156" s="29">
        <v>3</v>
      </c>
      <c r="D156" s="29">
        <v>3</v>
      </c>
      <c r="E156" s="29">
        <v>2</v>
      </c>
      <c r="F156" s="29">
        <v>3</v>
      </c>
      <c r="G156" s="29">
        <v>2</v>
      </c>
      <c r="H156" s="29">
        <v>1</v>
      </c>
      <c r="I156" s="29">
        <v>2</v>
      </c>
      <c r="J156" s="29">
        <v>2</v>
      </c>
      <c r="K156" s="29">
        <v>3</v>
      </c>
      <c r="L156" s="29">
        <v>2</v>
      </c>
      <c r="M156" s="29">
        <v>1</v>
      </c>
      <c r="N156" s="29">
        <v>1</v>
      </c>
      <c r="O156" s="33">
        <v>2</v>
      </c>
      <c r="P156" s="33">
        <v>1</v>
      </c>
    </row>
    <row r="157" spans="1:16" ht="15.75">
      <c r="A157" s="314" t="s">
        <v>1</v>
      </c>
      <c r="B157" s="291" t="s">
        <v>593</v>
      </c>
      <c r="C157" s="29">
        <v>2</v>
      </c>
      <c r="D157" s="29">
        <v>3</v>
      </c>
      <c r="E157" s="29">
        <v>2</v>
      </c>
      <c r="F157" s="29">
        <v>3</v>
      </c>
      <c r="G157" s="29">
        <v>1</v>
      </c>
      <c r="H157" s="29">
        <v>2</v>
      </c>
      <c r="I157" s="29">
        <v>3</v>
      </c>
      <c r="J157" s="29">
        <v>2</v>
      </c>
      <c r="K157" s="97">
        <v>1</v>
      </c>
      <c r="L157" s="97">
        <v>1</v>
      </c>
      <c r="M157" s="97">
        <v>2</v>
      </c>
      <c r="N157" s="97">
        <v>3</v>
      </c>
      <c r="O157" s="97">
        <v>3</v>
      </c>
      <c r="P157" s="97">
        <v>2</v>
      </c>
    </row>
    <row r="158" spans="1:16" ht="15.75">
      <c r="A158" s="314" t="s">
        <v>2</v>
      </c>
      <c r="B158" s="289" t="s">
        <v>594</v>
      </c>
      <c r="C158" s="29">
        <v>2</v>
      </c>
      <c r="D158" s="29">
        <v>2</v>
      </c>
      <c r="E158" s="29">
        <v>3</v>
      </c>
      <c r="F158" s="29">
        <v>2</v>
      </c>
      <c r="G158" s="29">
        <v>2</v>
      </c>
      <c r="H158" s="29">
        <v>3</v>
      </c>
      <c r="I158" s="29">
        <v>2</v>
      </c>
      <c r="J158" s="29">
        <v>1</v>
      </c>
      <c r="K158" s="97">
        <v>2</v>
      </c>
      <c r="L158" s="97">
        <v>1</v>
      </c>
      <c r="M158" s="97">
        <v>2</v>
      </c>
      <c r="N158" s="97">
        <v>1</v>
      </c>
      <c r="O158" s="97">
        <v>1</v>
      </c>
      <c r="P158" s="97">
        <v>2</v>
      </c>
    </row>
    <row r="159" spans="1:16" ht="15.75">
      <c r="A159" s="309"/>
      <c r="B159" s="290" t="s">
        <v>483</v>
      </c>
      <c r="C159" s="46">
        <f>SUM(C156:C158)/3</f>
        <v>2.3333333333333335</v>
      </c>
      <c r="D159" s="46">
        <f t="shared" ref="D159:P159" si="22">SUM(D156:D158)/3</f>
        <v>2.6666666666666665</v>
      </c>
      <c r="E159" s="46">
        <f t="shared" si="22"/>
        <v>2.3333333333333335</v>
      </c>
      <c r="F159" s="46">
        <f t="shared" si="22"/>
        <v>2.6666666666666665</v>
      </c>
      <c r="G159" s="46">
        <f t="shared" si="22"/>
        <v>1.6666666666666667</v>
      </c>
      <c r="H159" s="46">
        <f t="shared" si="22"/>
        <v>2</v>
      </c>
      <c r="I159" s="46">
        <f t="shared" si="22"/>
        <v>2.3333333333333335</v>
      </c>
      <c r="J159" s="46">
        <f t="shared" si="22"/>
        <v>1.6666666666666667</v>
      </c>
      <c r="K159" s="46">
        <f t="shared" si="22"/>
        <v>2</v>
      </c>
      <c r="L159" s="46">
        <f t="shared" si="22"/>
        <v>1.3333333333333333</v>
      </c>
      <c r="M159" s="46">
        <f t="shared" si="22"/>
        <v>1.6666666666666667</v>
      </c>
      <c r="N159" s="46">
        <f t="shared" si="22"/>
        <v>1.6666666666666667</v>
      </c>
      <c r="O159" s="46">
        <f t="shared" si="22"/>
        <v>2</v>
      </c>
      <c r="P159" s="46">
        <f t="shared" si="22"/>
        <v>1.6666666666666667</v>
      </c>
    </row>
    <row r="160" spans="1:16" ht="31.5">
      <c r="A160" s="312" t="s">
        <v>482</v>
      </c>
      <c r="B160" s="287" t="s">
        <v>595</v>
      </c>
      <c r="C160" s="29"/>
      <c r="D160" s="29"/>
      <c r="E160" s="29"/>
      <c r="F160" s="29"/>
      <c r="G160" s="29"/>
      <c r="H160" s="29"/>
      <c r="I160" s="29"/>
      <c r="J160" s="29"/>
      <c r="K160" s="97"/>
      <c r="L160" s="97"/>
      <c r="M160" s="97"/>
      <c r="N160" s="97"/>
      <c r="O160" s="97"/>
      <c r="P160" s="97"/>
    </row>
    <row r="161" spans="1:16" ht="15.75">
      <c r="A161" s="314" t="s">
        <v>0</v>
      </c>
      <c r="B161" s="291" t="s">
        <v>596</v>
      </c>
      <c r="C161" s="102">
        <v>1</v>
      </c>
      <c r="D161" s="102">
        <v>3</v>
      </c>
      <c r="E161" s="102"/>
      <c r="F161" s="102"/>
      <c r="G161" s="102"/>
      <c r="H161" s="102"/>
      <c r="I161" s="102"/>
      <c r="J161" s="102"/>
      <c r="K161" s="102"/>
      <c r="L161" s="102">
        <v>1</v>
      </c>
      <c r="M161" s="102"/>
      <c r="N161" s="102">
        <v>1</v>
      </c>
      <c r="O161" s="102">
        <v>1</v>
      </c>
      <c r="P161" s="102"/>
    </row>
    <row r="162" spans="1:16" ht="15.75">
      <c r="A162" s="314" t="s">
        <v>1</v>
      </c>
      <c r="B162" s="291" t="s">
        <v>597</v>
      </c>
      <c r="C162" s="102">
        <v>2</v>
      </c>
      <c r="D162" s="102">
        <v>2</v>
      </c>
      <c r="E162" s="102">
        <v>3</v>
      </c>
      <c r="F162" s="102">
        <v>2</v>
      </c>
      <c r="G162" s="102">
        <v>2</v>
      </c>
      <c r="H162" s="102"/>
      <c r="I162" s="102"/>
      <c r="J162" s="102"/>
      <c r="K162" s="102"/>
      <c r="L162" s="102"/>
      <c r="M162" s="102"/>
      <c r="N162" s="102">
        <v>1</v>
      </c>
      <c r="O162" s="102">
        <v>3</v>
      </c>
      <c r="P162" s="102"/>
    </row>
    <row r="163" spans="1:16" ht="15.75">
      <c r="A163" s="314" t="s">
        <v>2</v>
      </c>
      <c r="B163" s="291" t="s">
        <v>598</v>
      </c>
      <c r="C163" s="102">
        <v>1</v>
      </c>
      <c r="D163" s="102">
        <v>2</v>
      </c>
      <c r="E163" s="102">
        <v>1</v>
      </c>
      <c r="F163" s="102">
        <v>1</v>
      </c>
      <c r="G163" s="102"/>
      <c r="H163" s="102"/>
      <c r="I163" s="102">
        <v>1</v>
      </c>
      <c r="J163" s="102">
        <v>1</v>
      </c>
      <c r="K163" s="102"/>
      <c r="L163" s="102"/>
      <c r="M163" s="102"/>
      <c r="N163" s="102"/>
      <c r="O163" s="102">
        <v>2</v>
      </c>
      <c r="P163" s="102">
        <v>2</v>
      </c>
    </row>
    <row r="164" spans="1:16" ht="15.75">
      <c r="A164" s="314" t="s">
        <v>3</v>
      </c>
      <c r="B164" s="291" t="s">
        <v>599</v>
      </c>
      <c r="C164" s="102">
        <v>2</v>
      </c>
      <c r="D164" s="102">
        <v>2</v>
      </c>
      <c r="E164" s="102">
        <v>3</v>
      </c>
      <c r="F164" s="102">
        <v>2</v>
      </c>
      <c r="G164" s="102">
        <v>2</v>
      </c>
      <c r="H164" s="102"/>
      <c r="I164" s="102"/>
      <c r="J164" s="102"/>
      <c r="K164" s="102">
        <v>1</v>
      </c>
      <c r="L164" s="102"/>
      <c r="M164" s="102"/>
      <c r="N164" s="102">
        <v>1</v>
      </c>
      <c r="O164" s="102">
        <v>3</v>
      </c>
      <c r="P164" s="102"/>
    </row>
    <row r="165" spans="1:16" ht="15.75">
      <c r="A165" s="314"/>
      <c r="B165" s="290" t="s">
        <v>483</v>
      </c>
      <c r="C165" s="82">
        <f>SUM(C161:C164)/4</f>
        <v>1.5</v>
      </c>
      <c r="D165" s="82">
        <f>SUM(D161:D164)/4</f>
        <v>2.25</v>
      </c>
      <c r="E165" s="82">
        <f>SUM(E161:E164)/3</f>
        <v>2.3333333333333335</v>
      </c>
      <c r="F165" s="82">
        <f>SUM(F161:F164)/3</f>
        <v>1.6666666666666667</v>
      </c>
      <c r="G165" s="82">
        <f>SUM(G161:G164)/2</f>
        <v>2</v>
      </c>
      <c r="H165" s="82"/>
      <c r="I165" s="82">
        <f>SUM(I161:I164)/1</f>
        <v>1</v>
      </c>
      <c r="J165" s="82">
        <f>SUM(J161:J164)/1</f>
        <v>1</v>
      </c>
      <c r="K165" s="82">
        <f>SUM(K161:K164)/1</f>
        <v>1</v>
      </c>
      <c r="L165" s="82">
        <f>SUM(L161:L164)/1</f>
        <v>1</v>
      </c>
      <c r="M165" s="82"/>
      <c r="N165" s="82">
        <f>SUM(N161:N164)/3</f>
        <v>1</v>
      </c>
      <c r="O165" s="82">
        <f>SUM(O161:O164)/4</f>
        <v>2.25</v>
      </c>
      <c r="P165" s="82">
        <f>SUM(P161:P164)/1</f>
        <v>2</v>
      </c>
    </row>
    <row r="166" spans="1:16" ht="31.5">
      <c r="A166" s="312" t="s">
        <v>482</v>
      </c>
      <c r="B166" s="287" t="s">
        <v>600</v>
      </c>
      <c r="C166" s="102"/>
      <c r="D166" s="102"/>
      <c r="E166" s="102"/>
      <c r="F166" s="102"/>
      <c r="G166" s="102"/>
      <c r="H166" s="102"/>
      <c r="I166" s="102"/>
      <c r="J166" s="102"/>
      <c r="K166" s="102"/>
      <c r="L166" s="102"/>
      <c r="M166" s="102"/>
      <c r="N166" s="102"/>
      <c r="O166" s="102"/>
      <c r="P166" s="102"/>
    </row>
    <row r="167" spans="1:16" ht="15.75">
      <c r="A167" s="314" t="s">
        <v>0</v>
      </c>
      <c r="B167" s="291" t="s">
        <v>601</v>
      </c>
      <c r="C167" s="29">
        <v>3</v>
      </c>
      <c r="D167" s="29">
        <v>2</v>
      </c>
      <c r="E167" s="29">
        <v>3</v>
      </c>
      <c r="F167" s="29">
        <v>2</v>
      </c>
      <c r="G167" s="29">
        <v>3</v>
      </c>
      <c r="H167" s="29"/>
      <c r="I167" s="29">
        <v>3</v>
      </c>
      <c r="J167" s="29"/>
      <c r="K167" s="97"/>
      <c r="L167" s="97">
        <v>2</v>
      </c>
      <c r="M167" s="97">
        <v>1</v>
      </c>
      <c r="N167" s="97">
        <v>1</v>
      </c>
      <c r="O167" s="97">
        <v>3</v>
      </c>
      <c r="P167" s="97"/>
    </row>
    <row r="168" spans="1:16" ht="15.75">
      <c r="A168" s="314" t="s">
        <v>1</v>
      </c>
      <c r="B168" s="291" t="s">
        <v>602</v>
      </c>
      <c r="C168" s="29"/>
      <c r="D168" s="29">
        <v>3</v>
      </c>
      <c r="E168" s="29"/>
      <c r="F168" s="29"/>
      <c r="G168" s="29"/>
      <c r="H168" s="29">
        <v>2</v>
      </c>
      <c r="I168" s="29"/>
      <c r="J168" s="29">
        <v>2</v>
      </c>
      <c r="K168" s="97">
        <v>2</v>
      </c>
      <c r="L168" s="97">
        <v>3</v>
      </c>
      <c r="M168" s="97"/>
      <c r="N168" s="97">
        <v>2</v>
      </c>
      <c r="O168" s="97">
        <v>2</v>
      </c>
      <c r="P168" s="97">
        <v>2</v>
      </c>
    </row>
    <row r="169" spans="1:16" ht="15.75">
      <c r="A169" s="314" t="s">
        <v>2</v>
      </c>
      <c r="B169" s="289" t="s">
        <v>603</v>
      </c>
      <c r="C169" s="29">
        <v>1</v>
      </c>
      <c r="D169" s="29"/>
      <c r="E169" s="29">
        <v>2</v>
      </c>
      <c r="F169" s="29">
        <v>1</v>
      </c>
      <c r="G169" s="29">
        <v>1</v>
      </c>
      <c r="H169" s="29">
        <v>1</v>
      </c>
      <c r="I169" s="29"/>
      <c r="J169" s="29"/>
      <c r="K169" s="29">
        <v>1</v>
      </c>
      <c r="L169" s="29"/>
      <c r="M169" s="29"/>
      <c r="N169" s="29"/>
      <c r="O169" s="33"/>
      <c r="P169" s="33">
        <v>1</v>
      </c>
    </row>
    <row r="170" spans="1:16" ht="15.75">
      <c r="A170" s="309"/>
      <c r="B170" s="290" t="s">
        <v>483</v>
      </c>
      <c r="C170" s="46">
        <f>SUM(C167:C169)/2</f>
        <v>2</v>
      </c>
      <c r="D170" s="46">
        <f t="shared" ref="D170:P170" si="23">SUM(D167:D169)/2</f>
        <v>2.5</v>
      </c>
      <c r="E170" s="46">
        <f t="shared" si="23"/>
        <v>2.5</v>
      </c>
      <c r="F170" s="46">
        <f t="shared" si="23"/>
        <v>1.5</v>
      </c>
      <c r="G170" s="46">
        <f t="shared" si="23"/>
        <v>2</v>
      </c>
      <c r="H170" s="46">
        <f t="shared" si="23"/>
        <v>1.5</v>
      </c>
      <c r="I170" s="46">
        <f>SUM(I167:I169)/1</f>
        <v>3</v>
      </c>
      <c r="J170" s="46">
        <f>SUM(J167:J169)/1</f>
        <v>2</v>
      </c>
      <c r="K170" s="46">
        <f t="shared" si="23"/>
        <v>1.5</v>
      </c>
      <c r="L170" s="46">
        <f t="shared" si="23"/>
        <v>2.5</v>
      </c>
      <c r="M170" s="46">
        <f>SUM(M167:M169)/1</f>
        <v>1</v>
      </c>
      <c r="N170" s="46">
        <f t="shared" si="23"/>
        <v>1.5</v>
      </c>
      <c r="O170" s="46">
        <f t="shared" si="23"/>
        <v>2.5</v>
      </c>
      <c r="P170" s="46">
        <f t="shared" si="23"/>
        <v>1.5</v>
      </c>
    </row>
    <row r="171" spans="1:16" ht="31.5">
      <c r="A171" s="312" t="s">
        <v>482</v>
      </c>
      <c r="B171" s="287" t="s">
        <v>604</v>
      </c>
      <c r="C171" s="29"/>
      <c r="D171" s="29"/>
      <c r="E171" s="29"/>
      <c r="F171" s="29"/>
      <c r="G171" s="29"/>
      <c r="H171" s="29"/>
      <c r="I171" s="29"/>
      <c r="J171" s="29"/>
      <c r="K171" s="97"/>
      <c r="L171" s="97"/>
      <c r="M171" s="97"/>
      <c r="N171" s="97"/>
      <c r="O171" s="97"/>
      <c r="P171" s="97"/>
    </row>
    <row r="172" spans="1:16" ht="15.75">
      <c r="A172" s="314" t="s">
        <v>0</v>
      </c>
      <c r="B172" s="291" t="s">
        <v>605</v>
      </c>
      <c r="C172" s="29">
        <v>3</v>
      </c>
      <c r="D172" s="29">
        <v>1</v>
      </c>
      <c r="E172" s="29">
        <v>1</v>
      </c>
      <c r="F172" s="29">
        <v>3</v>
      </c>
      <c r="G172" s="29">
        <v>2</v>
      </c>
      <c r="H172" s="29">
        <v>1</v>
      </c>
      <c r="I172" s="29">
        <v>2</v>
      </c>
      <c r="J172" s="29">
        <v>2</v>
      </c>
      <c r="K172" s="97">
        <v>1</v>
      </c>
      <c r="L172" s="97">
        <v>2</v>
      </c>
      <c r="M172" s="97">
        <v>2</v>
      </c>
      <c r="N172" s="97">
        <v>2</v>
      </c>
      <c r="O172" s="97">
        <v>2</v>
      </c>
      <c r="P172" s="97">
        <v>1</v>
      </c>
    </row>
    <row r="173" spans="1:16" ht="15.75">
      <c r="A173" s="314" t="s">
        <v>1</v>
      </c>
      <c r="B173" s="291" t="s">
        <v>606</v>
      </c>
      <c r="C173" s="29">
        <v>2</v>
      </c>
      <c r="D173" s="29">
        <v>1</v>
      </c>
      <c r="E173" s="29">
        <v>1</v>
      </c>
      <c r="F173" s="29">
        <v>3</v>
      </c>
      <c r="G173" s="29">
        <v>2</v>
      </c>
      <c r="H173" s="29">
        <v>1</v>
      </c>
      <c r="I173" s="29">
        <v>2</v>
      </c>
      <c r="J173" s="29">
        <v>1</v>
      </c>
      <c r="K173" s="97">
        <v>1</v>
      </c>
      <c r="L173" s="97">
        <v>2</v>
      </c>
      <c r="M173" s="97">
        <v>2</v>
      </c>
      <c r="N173" s="97">
        <v>2</v>
      </c>
      <c r="O173" s="97">
        <v>3</v>
      </c>
      <c r="P173" s="97">
        <v>2</v>
      </c>
    </row>
    <row r="174" spans="1:16" ht="15.75">
      <c r="A174" s="314" t="s">
        <v>2</v>
      </c>
      <c r="B174" s="291" t="s">
        <v>607</v>
      </c>
      <c r="C174" s="29">
        <v>2</v>
      </c>
      <c r="D174" s="29">
        <v>2</v>
      </c>
      <c r="E174" s="29">
        <v>1</v>
      </c>
      <c r="F174" s="29">
        <v>3</v>
      </c>
      <c r="G174" s="29">
        <v>2</v>
      </c>
      <c r="H174" s="29">
        <v>2</v>
      </c>
      <c r="I174" s="29">
        <v>1</v>
      </c>
      <c r="J174" s="29">
        <v>2</v>
      </c>
      <c r="K174" s="97">
        <v>2</v>
      </c>
      <c r="L174" s="97">
        <v>2</v>
      </c>
      <c r="M174" s="97">
        <v>2</v>
      </c>
      <c r="N174" s="97">
        <v>2</v>
      </c>
      <c r="O174" s="97">
        <v>2</v>
      </c>
      <c r="P174" s="97">
        <v>2</v>
      </c>
    </row>
    <row r="175" spans="1:16" ht="16.5" customHeight="1">
      <c r="A175" s="314" t="s">
        <v>3</v>
      </c>
      <c r="B175" s="291" t="s">
        <v>608</v>
      </c>
      <c r="C175" s="29">
        <v>3</v>
      </c>
      <c r="D175" s="29">
        <v>1</v>
      </c>
      <c r="E175" s="29">
        <v>1</v>
      </c>
      <c r="F175" s="29">
        <v>3</v>
      </c>
      <c r="G175" s="29">
        <v>2</v>
      </c>
      <c r="H175" s="29">
        <v>2</v>
      </c>
      <c r="I175" s="29">
        <v>2</v>
      </c>
      <c r="J175" s="29">
        <v>1</v>
      </c>
      <c r="K175" s="29">
        <v>1</v>
      </c>
      <c r="L175" s="29">
        <v>1</v>
      </c>
      <c r="M175" s="29">
        <v>2</v>
      </c>
      <c r="N175" s="29">
        <v>2</v>
      </c>
      <c r="O175" s="33">
        <v>2</v>
      </c>
      <c r="P175" s="33">
        <v>2</v>
      </c>
    </row>
    <row r="176" spans="1:16" ht="15.75">
      <c r="A176" s="314" t="s">
        <v>4</v>
      </c>
      <c r="B176" s="291" t="s">
        <v>609</v>
      </c>
      <c r="C176" s="29">
        <v>3</v>
      </c>
      <c r="D176" s="29">
        <v>2</v>
      </c>
      <c r="E176" s="29">
        <v>1</v>
      </c>
      <c r="F176" s="29">
        <v>2</v>
      </c>
      <c r="G176" s="29">
        <v>3</v>
      </c>
      <c r="H176" s="29">
        <v>2</v>
      </c>
      <c r="I176" s="29">
        <v>1</v>
      </c>
      <c r="J176" s="29">
        <v>1</v>
      </c>
      <c r="K176" s="97">
        <v>2</v>
      </c>
      <c r="L176" s="97">
        <v>2</v>
      </c>
      <c r="M176" s="97">
        <v>2</v>
      </c>
      <c r="N176" s="97">
        <v>2</v>
      </c>
      <c r="O176" s="97">
        <v>2</v>
      </c>
      <c r="P176" s="97">
        <v>2</v>
      </c>
    </row>
    <row r="177" spans="1:16" ht="15.75">
      <c r="A177" s="314"/>
      <c r="B177" s="290" t="s">
        <v>483</v>
      </c>
      <c r="C177" s="46">
        <f>SUM(C172:C176)/5</f>
        <v>2.6</v>
      </c>
      <c r="D177" s="46">
        <f t="shared" ref="D177:P177" si="24">SUM(D172:D176)/5</f>
        <v>1.4</v>
      </c>
      <c r="E177" s="46">
        <f t="shared" si="24"/>
        <v>1</v>
      </c>
      <c r="F177" s="46">
        <f t="shared" si="24"/>
        <v>2.8</v>
      </c>
      <c r="G177" s="46">
        <f t="shared" si="24"/>
        <v>2.2000000000000002</v>
      </c>
      <c r="H177" s="46">
        <f t="shared" si="24"/>
        <v>1.6</v>
      </c>
      <c r="I177" s="46">
        <f t="shared" si="24"/>
        <v>1.6</v>
      </c>
      <c r="J177" s="46">
        <f t="shared" si="24"/>
        <v>1.4</v>
      </c>
      <c r="K177" s="46">
        <f t="shared" si="24"/>
        <v>1.4</v>
      </c>
      <c r="L177" s="46">
        <f t="shared" si="24"/>
        <v>1.8</v>
      </c>
      <c r="M177" s="46">
        <f t="shared" si="24"/>
        <v>2</v>
      </c>
      <c r="N177" s="46">
        <f t="shared" si="24"/>
        <v>2</v>
      </c>
      <c r="O177" s="46">
        <f t="shared" si="24"/>
        <v>2.2000000000000002</v>
      </c>
      <c r="P177" s="46">
        <f t="shared" si="24"/>
        <v>1.8</v>
      </c>
    </row>
    <row r="178" spans="1:16" ht="31.5">
      <c r="A178" s="312" t="s">
        <v>482</v>
      </c>
      <c r="B178" s="303" t="s">
        <v>610</v>
      </c>
      <c r="C178" s="29"/>
      <c r="D178" s="29"/>
      <c r="E178" s="29"/>
      <c r="F178" s="29"/>
      <c r="G178" s="29"/>
      <c r="H178" s="29"/>
      <c r="I178" s="29"/>
      <c r="J178" s="29"/>
      <c r="K178" s="97"/>
      <c r="L178" s="97"/>
      <c r="M178" s="97"/>
      <c r="N178" s="97"/>
      <c r="O178" s="97"/>
      <c r="P178" s="97"/>
    </row>
    <row r="179" spans="1:16" ht="15.75">
      <c r="A179" s="314" t="s">
        <v>0</v>
      </c>
      <c r="B179" s="291" t="s">
        <v>611</v>
      </c>
      <c r="C179" s="29">
        <v>1</v>
      </c>
      <c r="D179" s="29">
        <v>1</v>
      </c>
      <c r="E179" s="29">
        <v>2</v>
      </c>
      <c r="F179" s="29">
        <v>2</v>
      </c>
      <c r="G179" s="29">
        <v>1</v>
      </c>
      <c r="H179" s="29">
        <v>1</v>
      </c>
      <c r="I179" s="29">
        <v>2</v>
      </c>
      <c r="J179" s="29">
        <v>2</v>
      </c>
      <c r="K179" s="97"/>
      <c r="L179" s="97">
        <v>1</v>
      </c>
      <c r="M179" s="97">
        <v>1</v>
      </c>
      <c r="N179" s="97">
        <v>1</v>
      </c>
      <c r="O179" s="97"/>
      <c r="P179" s="97"/>
    </row>
    <row r="180" spans="1:16" ht="31.5">
      <c r="A180" s="314" t="s">
        <v>1</v>
      </c>
      <c r="B180" s="301" t="s">
        <v>612</v>
      </c>
      <c r="C180" s="29">
        <v>2</v>
      </c>
      <c r="D180" s="29"/>
      <c r="E180" s="29">
        <v>1</v>
      </c>
      <c r="F180" s="29">
        <v>1</v>
      </c>
      <c r="G180" s="29"/>
      <c r="H180" s="29">
        <v>2</v>
      </c>
      <c r="I180" s="29">
        <v>1</v>
      </c>
      <c r="J180" s="29">
        <v>1</v>
      </c>
      <c r="K180" s="97"/>
      <c r="L180" s="97">
        <v>1</v>
      </c>
      <c r="M180" s="97">
        <v>2</v>
      </c>
      <c r="N180" s="97">
        <v>2</v>
      </c>
      <c r="O180" s="97"/>
      <c r="P180" s="97"/>
    </row>
    <row r="181" spans="1:16" ht="15.75">
      <c r="A181" s="307"/>
      <c r="B181" s="290" t="s">
        <v>483</v>
      </c>
      <c r="C181" s="46">
        <f>SUM(C179:C180)/2</f>
        <v>1.5</v>
      </c>
      <c r="D181" s="46">
        <f>SUM(D179:D180)/1</f>
        <v>1</v>
      </c>
      <c r="E181" s="46">
        <f>SUM(E179:E180)/2</f>
        <v>1.5</v>
      </c>
      <c r="F181" s="46">
        <f>SUM(F179:F180)/2</f>
        <v>1.5</v>
      </c>
      <c r="G181" s="46">
        <v>1</v>
      </c>
      <c r="H181" s="46">
        <f>SUM(H179:H180)/2</f>
        <v>1.5</v>
      </c>
      <c r="I181" s="46">
        <f>SUM(I179:I180)/2</f>
        <v>1.5</v>
      </c>
      <c r="J181" s="46">
        <f>SUM(J179:J180)/2</f>
        <v>1.5</v>
      </c>
      <c r="K181" s="103"/>
      <c r="L181" s="46">
        <f>SUM(L179:L180)/2</f>
        <v>1</v>
      </c>
      <c r="M181" s="46">
        <f>SUM(M179:M180)/2</f>
        <v>1.5</v>
      </c>
      <c r="N181" s="46">
        <f>SUM(N179:N180)/2</f>
        <v>1.5</v>
      </c>
      <c r="O181" s="47"/>
      <c r="P181" s="47"/>
    </row>
    <row r="182" spans="1:16" ht="31.5">
      <c r="A182" s="312" t="s">
        <v>482</v>
      </c>
      <c r="B182" s="304" t="s">
        <v>613</v>
      </c>
      <c r="C182" s="29"/>
      <c r="D182" s="29"/>
      <c r="E182" s="29"/>
      <c r="F182" s="29"/>
      <c r="G182" s="29"/>
      <c r="H182" s="29"/>
      <c r="I182" s="29"/>
      <c r="J182" s="29"/>
      <c r="K182" s="97"/>
      <c r="L182" s="97"/>
      <c r="M182" s="97"/>
      <c r="N182" s="97"/>
      <c r="O182" s="97"/>
      <c r="P182" s="97"/>
    </row>
    <row r="183" spans="1:16" ht="15.75">
      <c r="A183" s="314" t="s">
        <v>0</v>
      </c>
      <c r="B183" s="291" t="s">
        <v>614</v>
      </c>
      <c r="C183" s="29">
        <v>2</v>
      </c>
      <c r="D183" s="29">
        <v>2</v>
      </c>
      <c r="E183" s="29">
        <v>3</v>
      </c>
      <c r="F183" s="29">
        <v>3</v>
      </c>
      <c r="G183" s="29">
        <v>2</v>
      </c>
      <c r="H183" s="29">
        <v>2</v>
      </c>
      <c r="I183" s="29">
        <v>1</v>
      </c>
      <c r="J183" s="29"/>
      <c r="K183" s="97">
        <v>2</v>
      </c>
      <c r="L183" s="97"/>
      <c r="M183" s="97">
        <v>1</v>
      </c>
      <c r="N183" s="97">
        <v>2</v>
      </c>
      <c r="O183" s="97">
        <v>2</v>
      </c>
      <c r="P183" s="97">
        <v>1</v>
      </c>
    </row>
    <row r="184" spans="1:16" ht="15.75">
      <c r="A184" s="314" t="s">
        <v>1</v>
      </c>
      <c r="B184" s="291" t="s">
        <v>615</v>
      </c>
      <c r="C184" s="29">
        <v>3</v>
      </c>
      <c r="D184" s="29">
        <v>2</v>
      </c>
      <c r="E184" s="29">
        <v>3</v>
      </c>
      <c r="F184" s="29">
        <v>1</v>
      </c>
      <c r="G184" s="29">
        <v>1</v>
      </c>
      <c r="H184" s="29">
        <v>2</v>
      </c>
      <c r="I184" s="29"/>
      <c r="J184" s="29">
        <v>1</v>
      </c>
      <c r="K184" s="97">
        <v>2</v>
      </c>
      <c r="L184" s="97">
        <v>1</v>
      </c>
      <c r="M184" s="97"/>
      <c r="N184" s="97">
        <v>1</v>
      </c>
      <c r="O184" s="97">
        <v>2</v>
      </c>
      <c r="P184" s="97">
        <v>2</v>
      </c>
    </row>
    <row r="185" spans="1:16" ht="15.75">
      <c r="A185" s="314" t="s">
        <v>2</v>
      </c>
      <c r="B185" s="292" t="s">
        <v>616</v>
      </c>
      <c r="C185" s="29">
        <v>3</v>
      </c>
      <c r="D185" s="29">
        <v>1</v>
      </c>
      <c r="E185" s="29">
        <v>2</v>
      </c>
      <c r="F185" s="29">
        <v>2</v>
      </c>
      <c r="G185" s="29">
        <v>3</v>
      </c>
      <c r="H185" s="29">
        <v>1</v>
      </c>
      <c r="I185" s="29">
        <v>2</v>
      </c>
      <c r="J185" s="29">
        <v>1</v>
      </c>
      <c r="K185" s="97">
        <v>3</v>
      </c>
      <c r="L185" s="97">
        <v>2</v>
      </c>
      <c r="M185" s="97">
        <v>2</v>
      </c>
      <c r="N185" s="97"/>
      <c r="O185" s="97">
        <v>1</v>
      </c>
      <c r="P185" s="97">
        <v>2</v>
      </c>
    </row>
    <row r="186" spans="1:16" ht="15.75">
      <c r="A186" s="309"/>
      <c r="B186" s="290" t="s">
        <v>483</v>
      </c>
      <c r="C186" s="46">
        <f>SUM(C183:C185)/3</f>
        <v>2.6666666666666665</v>
      </c>
      <c r="D186" s="46">
        <f t="shared" ref="D186:P186" si="25">SUM(D183:D185)/3</f>
        <v>1.6666666666666667</v>
      </c>
      <c r="E186" s="46">
        <f t="shared" si="25"/>
        <v>2.6666666666666665</v>
      </c>
      <c r="F186" s="46">
        <f t="shared" si="25"/>
        <v>2</v>
      </c>
      <c r="G186" s="46">
        <f t="shared" si="25"/>
        <v>2</v>
      </c>
      <c r="H186" s="46">
        <f t="shared" si="25"/>
        <v>1.6666666666666667</v>
      </c>
      <c r="I186" s="46">
        <f>SUM(I183:I185)/2</f>
        <v>1.5</v>
      </c>
      <c r="J186" s="46">
        <f>SUM(J183:J185)/2</f>
        <v>1</v>
      </c>
      <c r="K186" s="46">
        <f t="shared" si="25"/>
        <v>2.3333333333333335</v>
      </c>
      <c r="L186" s="46">
        <f>SUM(L183:L185)/2</f>
        <v>1.5</v>
      </c>
      <c r="M186" s="46">
        <f>SUM(M183:M185)/2</f>
        <v>1.5</v>
      </c>
      <c r="N186" s="46">
        <f>SUM(N183:N185)/2</f>
        <v>1.5</v>
      </c>
      <c r="O186" s="96">
        <f t="shared" si="25"/>
        <v>1.6666666666666667</v>
      </c>
      <c r="P186" s="96">
        <f t="shared" si="25"/>
        <v>1.6666666666666667</v>
      </c>
    </row>
    <row r="187" spans="1:16" ht="15.75">
      <c r="A187" s="307"/>
      <c r="B187" s="72"/>
      <c r="C187" s="73"/>
      <c r="D187" s="73"/>
      <c r="E187" s="73"/>
      <c r="F187" s="73"/>
      <c r="G187" s="73"/>
      <c r="H187" s="73"/>
      <c r="I187" s="73"/>
      <c r="J187" s="73"/>
      <c r="K187" s="73"/>
      <c r="L187" s="73"/>
      <c r="M187" s="73"/>
      <c r="N187" s="73"/>
      <c r="O187" s="73"/>
      <c r="P187" s="73"/>
    </row>
    <row r="188" spans="1:16" ht="31.5">
      <c r="A188" s="312" t="s">
        <v>482</v>
      </c>
      <c r="B188" s="296" t="s">
        <v>617</v>
      </c>
      <c r="C188" s="77"/>
      <c r="D188" s="77"/>
      <c r="E188" s="77"/>
      <c r="F188" s="77"/>
      <c r="G188" s="87"/>
      <c r="H188" s="87"/>
      <c r="I188" s="87"/>
      <c r="J188" s="87"/>
      <c r="K188" s="87"/>
      <c r="L188" s="87"/>
      <c r="M188" s="87"/>
      <c r="N188" s="87"/>
      <c r="O188" s="92"/>
      <c r="P188" s="92"/>
    </row>
    <row r="189" spans="1:16" ht="15.75">
      <c r="A189" s="314" t="s">
        <v>0</v>
      </c>
      <c r="B189" s="289" t="s">
        <v>618</v>
      </c>
      <c r="C189" s="87">
        <v>3</v>
      </c>
      <c r="D189" s="87">
        <v>3</v>
      </c>
      <c r="E189" s="87">
        <v>3</v>
      </c>
      <c r="F189" s="87">
        <v>3</v>
      </c>
      <c r="G189" s="87">
        <v>2</v>
      </c>
      <c r="H189" s="87">
        <v>1</v>
      </c>
      <c r="I189" s="87">
        <v>1</v>
      </c>
      <c r="J189" s="87">
        <v>1</v>
      </c>
      <c r="K189" s="87">
        <v>2</v>
      </c>
      <c r="L189" s="87">
        <v>2</v>
      </c>
      <c r="M189" s="87">
        <v>3</v>
      </c>
      <c r="N189" s="87">
        <v>2</v>
      </c>
      <c r="O189" s="87">
        <v>2</v>
      </c>
      <c r="P189" s="87">
        <v>2</v>
      </c>
    </row>
    <row r="190" spans="1:16" ht="15.75">
      <c r="A190" s="314" t="s">
        <v>1</v>
      </c>
      <c r="B190" s="289" t="s">
        <v>619</v>
      </c>
      <c r="C190" s="87">
        <v>3</v>
      </c>
      <c r="D190" s="87">
        <v>3</v>
      </c>
      <c r="E190" s="87">
        <v>3</v>
      </c>
      <c r="F190" s="87">
        <v>3</v>
      </c>
      <c r="G190" s="87">
        <v>1</v>
      </c>
      <c r="H190" s="87">
        <v>1</v>
      </c>
      <c r="I190" s="87"/>
      <c r="J190" s="87">
        <v>1</v>
      </c>
      <c r="K190" s="87">
        <v>2</v>
      </c>
      <c r="L190" s="87">
        <v>2</v>
      </c>
      <c r="M190" s="87">
        <v>1</v>
      </c>
      <c r="N190" s="87">
        <v>2</v>
      </c>
      <c r="O190" s="87">
        <v>2</v>
      </c>
      <c r="P190" s="87">
        <v>2</v>
      </c>
    </row>
    <row r="191" spans="1:16" ht="15.75">
      <c r="A191" s="314" t="s">
        <v>2</v>
      </c>
      <c r="B191" s="289" t="s">
        <v>620</v>
      </c>
      <c r="C191" s="87">
        <v>1</v>
      </c>
      <c r="D191" s="87">
        <v>3</v>
      </c>
      <c r="E191" s="87">
        <v>3</v>
      </c>
      <c r="F191" s="87">
        <v>2</v>
      </c>
      <c r="G191" s="87">
        <v>3</v>
      </c>
      <c r="H191" s="87">
        <v>1</v>
      </c>
      <c r="I191" s="87">
        <v>1</v>
      </c>
      <c r="J191" s="87">
        <v>2</v>
      </c>
      <c r="K191" s="87">
        <v>3</v>
      </c>
      <c r="L191" s="87">
        <v>2</v>
      </c>
      <c r="M191" s="87">
        <v>2</v>
      </c>
      <c r="N191" s="87">
        <v>1</v>
      </c>
      <c r="O191" s="87">
        <v>1</v>
      </c>
      <c r="P191" s="87">
        <v>2</v>
      </c>
    </row>
    <row r="192" spans="1:16" ht="15.75">
      <c r="A192" s="314" t="s">
        <v>3</v>
      </c>
      <c r="B192" s="289" t="s">
        <v>621</v>
      </c>
      <c r="C192" s="87">
        <v>1</v>
      </c>
      <c r="D192" s="87">
        <v>2</v>
      </c>
      <c r="E192" s="87">
        <v>2</v>
      </c>
      <c r="F192" s="87">
        <v>2</v>
      </c>
      <c r="G192" s="87">
        <v>2</v>
      </c>
      <c r="H192" s="87">
        <v>1</v>
      </c>
      <c r="I192" s="87">
        <v>1</v>
      </c>
      <c r="J192" s="87">
        <v>2</v>
      </c>
      <c r="K192" s="87">
        <v>2</v>
      </c>
      <c r="L192" s="87">
        <v>2</v>
      </c>
      <c r="M192" s="87">
        <v>2</v>
      </c>
      <c r="N192" s="87">
        <v>1</v>
      </c>
      <c r="O192" s="87">
        <v>2</v>
      </c>
      <c r="P192" s="87">
        <v>3</v>
      </c>
    </row>
    <row r="193" spans="1:16" ht="15.75">
      <c r="A193" s="314" t="s">
        <v>4</v>
      </c>
      <c r="B193" s="289" t="s">
        <v>622</v>
      </c>
      <c r="C193" s="77">
        <v>1</v>
      </c>
      <c r="D193" s="77">
        <v>2</v>
      </c>
      <c r="E193" s="77">
        <v>1</v>
      </c>
      <c r="F193" s="77">
        <v>2</v>
      </c>
      <c r="G193" s="87">
        <v>1</v>
      </c>
      <c r="H193" s="87">
        <v>2</v>
      </c>
      <c r="I193" s="87">
        <v>2</v>
      </c>
      <c r="J193" s="87">
        <v>1</v>
      </c>
      <c r="K193" s="87">
        <v>2</v>
      </c>
      <c r="L193" s="87">
        <v>1</v>
      </c>
      <c r="M193" s="87">
        <v>2</v>
      </c>
      <c r="N193" s="87">
        <v>2</v>
      </c>
      <c r="O193" s="92">
        <v>3</v>
      </c>
      <c r="P193" s="92">
        <v>1</v>
      </c>
    </row>
    <row r="194" spans="1:16" ht="15.75">
      <c r="A194" s="314"/>
      <c r="B194" s="72" t="s">
        <v>483</v>
      </c>
      <c r="C194" s="96">
        <f>SUM(C189:C193)/5</f>
        <v>1.8</v>
      </c>
      <c r="D194" s="96">
        <f t="shared" ref="D194:P194" si="26">SUM(D189:D193)/5</f>
        <v>2.6</v>
      </c>
      <c r="E194" s="96">
        <f t="shared" si="26"/>
        <v>2.4</v>
      </c>
      <c r="F194" s="96">
        <f t="shared" si="26"/>
        <v>2.4</v>
      </c>
      <c r="G194" s="96">
        <f t="shared" si="26"/>
        <v>1.8</v>
      </c>
      <c r="H194" s="96">
        <f t="shared" si="26"/>
        <v>1.2</v>
      </c>
      <c r="I194" s="96">
        <f>SUM(I189:I193)/4</f>
        <v>1.25</v>
      </c>
      <c r="J194" s="96">
        <f t="shared" si="26"/>
        <v>1.4</v>
      </c>
      <c r="K194" s="96">
        <f t="shared" si="26"/>
        <v>2.2000000000000002</v>
      </c>
      <c r="L194" s="96">
        <f t="shared" si="26"/>
        <v>1.8</v>
      </c>
      <c r="M194" s="96">
        <f t="shared" si="26"/>
        <v>2</v>
      </c>
      <c r="N194" s="96">
        <f t="shared" si="26"/>
        <v>1.6</v>
      </c>
      <c r="O194" s="96">
        <f t="shared" si="26"/>
        <v>2</v>
      </c>
      <c r="P194" s="96">
        <f t="shared" si="26"/>
        <v>2</v>
      </c>
    </row>
    <row r="195" spans="1:16" ht="31.5">
      <c r="A195" s="312" t="s">
        <v>482</v>
      </c>
      <c r="B195" s="296" t="s">
        <v>623</v>
      </c>
      <c r="C195" s="87"/>
      <c r="D195" s="87"/>
      <c r="E195" s="87"/>
      <c r="F195" s="87"/>
      <c r="G195" s="87"/>
      <c r="H195" s="87"/>
      <c r="I195" s="87"/>
      <c r="J195" s="87"/>
      <c r="K195" s="87"/>
      <c r="L195" s="87"/>
      <c r="M195" s="87"/>
      <c r="N195" s="87"/>
      <c r="O195" s="87"/>
      <c r="P195" s="87"/>
    </row>
    <row r="196" spans="1:16" ht="15.75">
      <c r="A196" s="314" t="s">
        <v>0</v>
      </c>
      <c r="B196" s="301" t="s">
        <v>624</v>
      </c>
      <c r="C196" s="87">
        <v>3</v>
      </c>
      <c r="D196" s="87">
        <v>3</v>
      </c>
      <c r="E196" s="87">
        <v>2</v>
      </c>
      <c r="F196" s="87">
        <v>3</v>
      </c>
      <c r="G196" s="87">
        <v>3</v>
      </c>
      <c r="H196" s="87">
        <v>2</v>
      </c>
      <c r="I196" s="87">
        <v>2</v>
      </c>
      <c r="J196" s="87">
        <v>3</v>
      </c>
      <c r="K196" s="87">
        <v>2</v>
      </c>
      <c r="L196" s="87">
        <v>3</v>
      </c>
      <c r="M196" s="87">
        <v>2</v>
      </c>
      <c r="N196" s="87">
        <v>3</v>
      </c>
      <c r="O196" s="87"/>
      <c r="P196" s="87"/>
    </row>
    <row r="197" spans="1:16" ht="15.75">
      <c r="A197" s="314" t="s">
        <v>1</v>
      </c>
      <c r="B197" s="301" t="s">
        <v>625</v>
      </c>
      <c r="C197" s="87">
        <v>3</v>
      </c>
      <c r="D197" s="87">
        <v>3</v>
      </c>
      <c r="E197" s="87">
        <v>3</v>
      </c>
      <c r="F197" s="87">
        <v>2</v>
      </c>
      <c r="G197" s="87">
        <v>3</v>
      </c>
      <c r="H197" s="87">
        <v>3</v>
      </c>
      <c r="I197" s="87">
        <v>3</v>
      </c>
      <c r="J197" s="87">
        <v>2</v>
      </c>
      <c r="K197" s="87">
        <v>3</v>
      </c>
      <c r="L197" s="87">
        <v>2</v>
      </c>
      <c r="M197" s="87">
        <v>3</v>
      </c>
      <c r="N197" s="87">
        <v>3</v>
      </c>
      <c r="O197" s="87"/>
      <c r="P197" s="87"/>
    </row>
    <row r="198" spans="1:16" ht="15.75">
      <c r="A198" s="314" t="s">
        <v>2</v>
      </c>
      <c r="B198" s="301" t="s">
        <v>626</v>
      </c>
      <c r="C198" s="87">
        <v>3</v>
      </c>
      <c r="D198" s="87">
        <v>2</v>
      </c>
      <c r="E198" s="87">
        <v>3</v>
      </c>
      <c r="F198" s="87">
        <v>3</v>
      </c>
      <c r="G198" s="87">
        <v>3</v>
      </c>
      <c r="H198" s="87">
        <v>3</v>
      </c>
      <c r="I198" s="87">
        <v>3</v>
      </c>
      <c r="J198" s="87">
        <v>2</v>
      </c>
      <c r="K198" s="87">
        <v>2</v>
      </c>
      <c r="L198" s="87">
        <v>3</v>
      </c>
      <c r="M198" s="87">
        <v>3</v>
      </c>
      <c r="N198" s="87">
        <v>2</v>
      </c>
      <c r="O198" s="87"/>
      <c r="P198" s="87"/>
    </row>
    <row r="199" spans="1:16" ht="15.75">
      <c r="A199" s="315"/>
      <c r="B199" s="72" t="s">
        <v>483</v>
      </c>
      <c r="C199" s="96">
        <f>SUM(C196:C198)/3</f>
        <v>3</v>
      </c>
      <c r="D199" s="96">
        <f t="shared" ref="D199:N199" si="27">SUM(D196:D198)/3</f>
        <v>2.6666666666666665</v>
      </c>
      <c r="E199" s="96">
        <f t="shared" si="27"/>
        <v>2.6666666666666665</v>
      </c>
      <c r="F199" s="96">
        <f t="shared" si="27"/>
        <v>2.6666666666666665</v>
      </c>
      <c r="G199" s="96">
        <f t="shared" si="27"/>
        <v>3</v>
      </c>
      <c r="H199" s="96">
        <f t="shared" si="27"/>
        <v>2.6666666666666665</v>
      </c>
      <c r="I199" s="96">
        <f t="shared" si="27"/>
        <v>2.6666666666666665</v>
      </c>
      <c r="J199" s="96">
        <f t="shared" si="27"/>
        <v>2.3333333333333335</v>
      </c>
      <c r="K199" s="96">
        <f t="shared" si="27"/>
        <v>2.3333333333333335</v>
      </c>
      <c r="L199" s="96">
        <f t="shared" si="27"/>
        <v>2.6666666666666665</v>
      </c>
      <c r="M199" s="96">
        <f t="shared" si="27"/>
        <v>2.6666666666666665</v>
      </c>
      <c r="N199" s="96">
        <f t="shared" si="27"/>
        <v>2.6666666666666665</v>
      </c>
      <c r="O199" s="77"/>
      <c r="P199" s="77"/>
    </row>
    <row r="200" spans="1:16" ht="31.5">
      <c r="A200" s="312" t="s">
        <v>482</v>
      </c>
      <c r="B200" s="296" t="s">
        <v>1671</v>
      </c>
      <c r="C200" s="87"/>
      <c r="D200" s="87"/>
      <c r="E200" s="87"/>
      <c r="F200" s="87"/>
      <c r="G200" s="87"/>
      <c r="H200" s="87"/>
      <c r="I200" s="87"/>
      <c r="J200" s="87"/>
      <c r="K200" s="87"/>
      <c r="L200" s="87"/>
      <c r="M200" s="87"/>
      <c r="N200" s="87"/>
      <c r="O200" s="87"/>
      <c r="P200" s="87"/>
    </row>
    <row r="201" spans="1:16" ht="15.75">
      <c r="A201" s="314" t="s">
        <v>0</v>
      </c>
      <c r="B201" s="289" t="s">
        <v>627</v>
      </c>
      <c r="C201" s="87">
        <v>3</v>
      </c>
      <c r="D201" s="87">
        <v>2</v>
      </c>
      <c r="E201" s="87">
        <v>3</v>
      </c>
      <c r="F201" s="87">
        <v>1</v>
      </c>
      <c r="G201" s="87">
        <v>3</v>
      </c>
      <c r="H201" s="87">
        <v>1</v>
      </c>
      <c r="I201" s="87">
        <v>1</v>
      </c>
      <c r="J201" s="87">
        <v>2</v>
      </c>
      <c r="K201" s="87">
        <v>3</v>
      </c>
      <c r="L201" s="87">
        <v>2</v>
      </c>
      <c r="M201" s="87"/>
      <c r="N201" s="87">
        <v>3</v>
      </c>
      <c r="O201" s="87">
        <v>1</v>
      </c>
      <c r="P201" s="87">
        <v>3</v>
      </c>
    </row>
    <row r="202" spans="1:16" ht="15.75">
      <c r="A202" s="314" t="s">
        <v>1</v>
      </c>
      <c r="B202" s="289" t="s">
        <v>628</v>
      </c>
      <c r="C202" s="87">
        <v>3</v>
      </c>
      <c r="D202" s="87">
        <v>3</v>
      </c>
      <c r="E202" s="87">
        <v>3</v>
      </c>
      <c r="F202" s="87">
        <v>2</v>
      </c>
      <c r="G202" s="87">
        <v>3</v>
      </c>
      <c r="H202" s="87"/>
      <c r="I202" s="87"/>
      <c r="J202" s="87">
        <v>1</v>
      </c>
      <c r="K202" s="87">
        <v>1</v>
      </c>
      <c r="L202" s="87">
        <v>1</v>
      </c>
      <c r="M202" s="87">
        <v>1</v>
      </c>
      <c r="N202" s="87">
        <v>2</v>
      </c>
      <c r="O202" s="87">
        <v>2</v>
      </c>
      <c r="P202" s="87">
        <v>3</v>
      </c>
    </row>
    <row r="203" spans="1:16" ht="31.5">
      <c r="A203" s="314" t="s">
        <v>2</v>
      </c>
      <c r="B203" s="305" t="s">
        <v>629</v>
      </c>
      <c r="C203" s="87">
        <v>2</v>
      </c>
      <c r="D203" s="87">
        <v>1</v>
      </c>
      <c r="E203" s="87">
        <v>2</v>
      </c>
      <c r="F203" s="87">
        <v>2</v>
      </c>
      <c r="G203" s="87">
        <v>3</v>
      </c>
      <c r="H203" s="87"/>
      <c r="I203" s="87"/>
      <c r="J203" s="87">
        <v>1</v>
      </c>
      <c r="K203" s="87">
        <v>1</v>
      </c>
      <c r="L203" s="87">
        <v>1</v>
      </c>
      <c r="M203" s="87">
        <v>1</v>
      </c>
      <c r="N203" s="87">
        <v>2</v>
      </c>
      <c r="O203" s="87">
        <v>2</v>
      </c>
      <c r="P203" s="87">
        <v>3</v>
      </c>
    </row>
    <row r="204" spans="1:16" ht="15.75">
      <c r="A204" s="314" t="s">
        <v>3</v>
      </c>
      <c r="B204" s="289" t="s">
        <v>630</v>
      </c>
      <c r="C204" s="77">
        <v>3</v>
      </c>
      <c r="D204" s="77">
        <v>2</v>
      </c>
      <c r="E204" s="77">
        <v>2</v>
      </c>
      <c r="F204" s="77">
        <v>1</v>
      </c>
      <c r="G204" s="87">
        <v>3</v>
      </c>
      <c r="H204" s="87"/>
      <c r="I204" s="87"/>
      <c r="J204" s="87"/>
      <c r="K204" s="87">
        <v>2</v>
      </c>
      <c r="L204" s="87">
        <v>2</v>
      </c>
      <c r="M204" s="87">
        <v>3</v>
      </c>
      <c r="N204" s="87">
        <v>3</v>
      </c>
      <c r="O204" s="92">
        <v>3</v>
      </c>
      <c r="P204" s="92">
        <v>3</v>
      </c>
    </row>
    <row r="205" spans="1:16" ht="15.75">
      <c r="A205" s="315"/>
      <c r="B205" s="72" t="s">
        <v>483</v>
      </c>
      <c r="C205" s="96">
        <f>SUM(C201:C204)/4</f>
        <v>2.75</v>
      </c>
      <c r="D205" s="96">
        <f t="shared" ref="D205:P205" si="28">SUM(D201:D204)/4</f>
        <v>2</v>
      </c>
      <c r="E205" s="96">
        <f t="shared" si="28"/>
        <v>2.5</v>
      </c>
      <c r="F205" s="96">
        <f t="shared" si="28"/>
        <v>1.5</v>
      </c>
      <c r="G205" s="96">
        <f t="shared" si="28"/>
        <v>3</v>
      </c>
      <c r="H205" s="96">
        <v>1</v>
      </c>
      <c r="I205" s="96">
        <v>1</v>
      </c>
      <c r="J205" s="96">
        <f>SUM(J201:J204)/3</f>
        <v>1.3333333333333333</v>
      </c>
      <c r="K205" s="96">
        <f t="shared" si="28"/>
        <v>1.75</v>
      </c>
      <c r="L205" s="96">
        <f t="shared" si="28"/>
        <v>1.5</v>
      </c>
      <c r="M205" s="96">
        <f>SUM(M201:M204)/3</f>
        <v>1.6666666666666667</v>
      </c>
      <c r="N205" s="96">
        <f t="shared" si="28"/>
        <v>2.5</v>
      </c>
      <c r="O205" s="96">
        <f t="shared" si="28"/>
        <v>2</v>
      </c>
      <c r="P205" s="96">
        <f t="shared" si="28"/>
        <v>3</v>
      </c>
    </row>
    <row r="206" spans="1:16" ht="31.5">
      <c r="A206" s="312" t="s">
        <v>482</v>
      </c>
      <c r="B206" s="296" t="s">
        <v>1672</v>
      </c>
      <c r="C206" s="87"/>
      <c r="D206" s="87"/>
      <c r="E206" s="87"/>
      <c r="F206" s="87"/>
      <c r="G206" s="87"/>
      <c r="H206" s="87"/>
      <c r="I206" s="87"/>
      <c r="J206" s="87"/>
      <c r="K206" s="87"/>
      <c r="L206" s="87"/>
      <c r="M206" s="87"/>
      <c r="N206" s="87"/>
      <c r="O206" s="87"/>
      <c r="P206" s="87"/>
    </row>
    <row r="207" spans="1:16" ht="15.75">
      <c r="A207" s="313" t="s">
        <v>0</v>
      </c>
      <c r="B207" s="291" t="s">
        <v>631</v>
      </c>
      <c r="C207" s="87">
        <v>3</v>
      </c>
      <c r="D207" s="87">
        <v>3</v>
      </c>
      <c r="E207" s="87">
        <v>3</v>
      </c>
      <c r="F207" s="87">
        <v>3</v>
      </c>
      <c r="G207" s="87">
        <v>3</v>
      </c>
      <c r="H207" s="87">
        <v>3</v>
      </c>
      <c r="I207" s="87">
        <v>2</v>
      </c>
      <c r="J207" s="87">
        <v>3</v>
      </c>
      <c r="K207" s="87">
        <v>2</v>
      </c>
      <c r="L207" s="87">
        <v>3</v>
      </c>
      <c r="M207" s="87">
        <v>3</v>
      </c>
      <c r="N207" s="87">
        <v>3</v>
      </c>
      <c r="O207" s="87">
        <v>3</v>
      </c>
      <c r="P207" s="87">
        <v>3</v>
      </c>
    </row>
    <row r="208" spans="1:16" ht="15.75">
      <c r="A208" s="313" t="s">
        <v>308</v>
      </c>
      <c r="B208" s="291" t="s">
        <v>632</v>
      </c>
      <c r="C208" s="87">
        <v>3</v>
      </c>
      <c r="D208" s="87">
        <v>3</v>
      </c>
      <c r="E208" s="77">
        <v>3</v>
      </c>
      <c r="F208" s="77">
        <v>3</v>
      </c>
      <c r="G208" s="77">
        <v>3</v>
      </c>
      <c r="H208" s="77">
        <v>3</v>
      </c>
      <c r="I208" s="87">
        <v>2</v>
      </c>
      <c r="J208" s="87">
        <v>2</v>
      </c>
      <c r="K208" s="87">
        <v>2</v>
      </c>
      <c r="L208" s="87">
        <v>2</v>
      </c>
      <c r="M208" s="87">
        <v>2</v>
      </c>
      <c r="N208" s="87">
        <v>2</v>
      </c>
      <c r="O208" s="87">
        <v>3</v>
      </c>
      <c r="P208" s="87">
        <v>2</v>
      </c>
    </row>
    <row r="209" spans="1:16" ht="15.75">
      <c r="A209" s="314" t="s">
        <v>2</v>
      </c>
      <c r="B209" s="301" t="s">
        <v>633</v>
      </c>
      <c r="C209" s="77"/>
      <c r="D209" s="77"/>
      <c r="E209" s="77"/>
      <c r="F209" s="77"/>
      <c r="G209" s="87"/>
      <c r="H209" s="87"/>
      <c r="I209" s="87"/>
      <c r="J209" s="87"/>
      <c r="K209" s="87"/>
      <c r="L209" s="87"/>
      <c r="M209" s="87"/>
      <c r="N209" s="87"/>
      <c r="O209" s="92"/>
      <c r="P209" s="92"/>
    </row>
    <row r="210" spans="1:16" ht="15.75">
      <c r="A210" s="312"/>
      <c r="B210" s="72" t="s">
        <v>483</v>
      </c>
      <c r="C210" s="96">
        <f>SUM(C207:C209)/2</f>
        <v>3</v>
      </c>
      <c r="D210" s="96">
        <f t="shared" ref="D210:P210" si="29">SUM(D207:D209)/2</f>
        <v>3</v>
      </c>
      <c r="E210" s="96">
        <f t="shared" si="29"/>
        <v>3</v>
      </c>
      <c r="F210" s="96">
        <f t="shared" si="29"/>
        <v>3</v>
      </c>
      <c r="G210" s="96">
        <f t="shared" si="29"/>
        <v>3</v>
      </c>
      <c r="H210" s="96">
        <f t="shared" si="29"/>
        <v>3</v>
      </c>
      <c r="I210" s="96">
        <f t="shared" si="29"/>
        <v>2</v>
      </c>
      <c r="J210" s="96">
        <f t="shared" si="29"/>
        <v>2.5</v>
      </c>
      <c r="K210" s="96">
        <f t="shared" si="29"/>
        <v>2</v>
      </c>
      <c r="L210" s="96">
        <f t="shared" si="29"/>
        <v>2.5</v>
      </c>
      <c r="M210" s="96">
        <f t="shared" si="29"/>
        <v>2.5</v>
      </c>
      <c r="N210" s="96">
        <f t="shared" si="29"/>
        <v>2.5</v>
      </c>
      <c r="O210" s="96">
        <f t="shared" si="29"/>
        <v>3</v>
      </c>
      <c r="P210" s="96">
        <f t="shared" si="29"/>
        <v>2.5</v>
      </c>
    </row>
    <row r="211" spans="1:16" ht="31.5">
      <c r="A211" s="312" t="s">
        <v>482</v>
      </c>
      <c r="B211" s="296" t="s">
        <v>1673</v>
      </c>
      <c r="C211" s="87"/>
      <c r="D211" s="87"/>
      <c r="E211" s="87"/>
      <c r="F211" s="87"/>
      <c r="G211" s="87"/>
      <c r="H211" s="87"/>
      <c r="I211" s="87"/>
      <c r="J211" s="87"/>
      <c r="K211" s="87"/>
      <c r="L211" s="87"/>
      <c r="M211" s="87"/>
      <c r="N211" s="87"/>
      <c r="O211" s="87"/>
      <c r="P211" s="87"/>
    </row>
    <row r="212" spans="1:16" ht="15.75">
      <c r="A212" s="313" t="s">
        <v>0</v>
      </c>
      <c r="B212" s="306" t="s">
        <v>634</v>
      </c>
      <c r="C212" s="87">
        <v>2</v>
      </c>
      <c r="D212" s="87"/>
      <c r="E212" s="87"/>
      <c r="F212" s="87">
        <v>2</v>
      </c>
      <c r="G212" s="87"/>
      <c r="H212" s="87"/>
      <c r="I212" s="87"/>
      <c r="J212" s="87"/>
      <c r="K212" s="87"/>
      <c r="L212" s="87"/>
      <c r="M212" s="87"/>
      <c r="N212" s="87"/>
      <c r="O212" s="87">
        <v>2</v>
      </c>
      <c r="P212" s="87">
        <v>2</v>
      </c>
    </row>
    <row r="213" spans="1:16" ht="15.75">
      <c r="A213" s="313" t="s">
        <v>308</v>
      </c>
      <c r="B213" s="306" t="s">
        <v>635</v>
      </c>
      <c r="C213" s="87">
        <v>2</v>
      </c>
      <c r="D213" s="87">
        <v>2</v>
      </c>
      <c r="E213" s="87"/>
      <c r="F213" s="87"/>
      <c r="G213" s="87"/>
      <c r="H213" s="87"/>
      <c r="I213" s="87"/>
      <c r="J213" s="87"/>
      <c r="K213" s="87"/>
      <c r="L213" s="87"/>
      <c r="M213" s="87"/>
      <c r="N213" s="87"/>
      <c r="O213" s="87">
        <v>2</v>
      </c>
      <c r="P213" s="87">
        <v>3</v>
      </c>
    </row>
    <row r="214" spans="1:16" ht="15.75">
      <c r="A214" s="314" t="s">
        <v>2</v>
      </c>
      <c r="B214" s="306" t="s">
        <v>636</v>
      </c>
      <c r="C214" s="87">
        <v>2</v>
      </c>
      <c r="D214" s="87">
        <v>3</v>
      </c>
      <c r="E214" s="87"/>
      <c r="F214" s="87">
        <v>2</v>
      </c>
      <c r="G214" s="87"/>
      <c r="H214" s="87"/>
      <c r="I214" s="87"/>
      <c r="J214" s="87"/>
      <c r="K214" s="87"/>
      <c r="L214" s="87"/>
      <c r="M214" s="87"/>
      <c r="N214" s="87"/>
      <c r="O214" s="87">
        <v>3</v>
      </c>
      <c r="P214" s="87">
        <v>2</v>
      </c>
    </row>
    <row r="215" spans="1:16" ht="15.75">
      <c r="A215" s="313" t="s">
        <v>3</v>
      </c>
      <c r="B215" s="306" t="s">
        <v>637</v>
      </c>
      <c r="C215" s="87">
        <v>2</v>
      </c>
      <c r="D215" s="87">
        <v>2</v>
      </c>
      <c r="E215" s="87">
        <v>2</v>
      </c>
      <c r="F215" s="87"/>
      <c r="G215" s="87"/>
      <c r="H215" s="87"/>
      <c r="I215" s="87"/>
      <c r="J215" s="87"/>
      <c r="K215" s="87"/>
      <c r="L215" s="87"/>
      <c r="M215" s="87"/>
      <c r="N215" s="87"/>
      <c r="O215" s="87">
        <v>3</v>
      </c>
      <c r="P215" s="87">
        <v>2</v>
      </c>
    </row>
    <row r="216" spans="1:16" ht="15.75">
      <c r="A216" s="312"/>
      <c r="B216" s="72" t="s">
        <v>483</v>
      </c>
      <c r="C216" s="96">
        <f>SUM(C212:C215)/4</f>
        <v>2</v>
      </c>
      <c r="D216" s="96">
        <f>SUM(D212:D215)/4</f>
        <v>1.75</v>
      </c>
      <c r="E216" s="96">
        <f>SUM(E212:E215)/4</f>
        <v>0.5</v>
      </c>
      <c r="F216" s="96">
        <f>SUM(F212:F215)/4</f>
        <v>1</v>
      </c>
      <c r="G216" s="96"/>
      <c r="H216" s="96"/>
      <c r="I216" s="96"/>
      <c r="J216" s="96"/>
      <c r="K216" s="96"/>
      <c r="L216" s="96"/>
      <c r="M216" s="96"/>
      <c r="N216" s="96"/>
      <c r="O216" s="96">
        <f>SUM(O212:O215)/4</f>
        <v>2.5</v>
      </c>
      <c r="P216" s="96">
        <f>SUM(P212:P215)/4</f>
        <v>2.25</v>
      </c>
    </row>
    <row r="217" spans="1:16" ht="15.75">
      <c r="A217" s="314"/>
      <c r="B217" s="296" t="s">
        <v>638</v>
      </c>
      <c r="C217" s="87"/>
      <c r="D217" s="87"/>
      <c r="E217" s="87"/>
      <c r="F217" s="87"/>
      <c r="G217" s="87"/>
      <c r="H217" s="87"/>
      <c r="I217" s="87"/>
      <c r="J217" s="87"/>
      <c r="K217" s="87"/>
      <c r="L217" s="87"/>
      <c r="M217" s="87"/>
      <c r="N217" s="87"/>
      <c r="O217" s="87"/>
      <c r="P217" s="87"/>
    </row>
    <row r="218" spans="1:16" ht="15.75">
      <c r="A218" s="313" t="s">
        <v>0</v>
      </c>
      <c r="B218" s="289" t="s">
        <v>639</v>
      </c>
      <c r="C218" s="87">
        <v>3</v>
      </c>
      <c r="D218" s="87">
        <v>3</v>
      </c>
      <c r="E218" s="87">
        <v>3</v>
      </c>
      <c r="F218" s="87">
        <v>2</v>
      </c>
      <c r="G218" s="87">
        <v>2</v>
      </c>
      <c r="H218" s="87">
        <v>3</v>
      </c>
      <c r="I218" s="87">
        <v>2</v>
      </c>
      <c r="J218" s="87">
        <v>3</v>
      </c>
      <c r="K218" s="87">
        <v>2</v>
      </c>
      <c r="L218" s="87">
        <v>2</v>
      </c>
      <c r="M218" s="87">
        <v>2</v>
      </c>
      <c r="N218" s="87">
        <v>2</v>
      </c>
      <c r="O218" s="87">
        <v>2</v>
      </c>
      <c r="P218" s="87">
        <v>2</v>
      </c>
    </row>
    <row r="219" spans="1:16" ht="15.75">
      <c r="A219" s="313" t="s">
        <v>308</v>
      </c>
      <c r="B219" s="289" t="s">
        <v>640</v>
      </c>
      <c r="C219" s="87">
        <v>3</v>
      </c>
      <c r="D219" s="87">
        <v>3</v>
      </c>
      <c r="E219" s="87">
        <v>3</v>
      </c>
      <c r="F219" s="87">
        <v>3</v>
      </c>
      <c r="G219" s="87">
        <v>2</v>
      </c>
      <c r="H219" s="87">
        <v>2</v>
      </c>
      <c r="I219" s="87">
        <v>3</v>
      </c>
      <c r="J219" s="87">
        <v>3</v>
      </c>
      <c r="K219" s="87">
        <v>3</v>
      </c>
      <c r="L219" s="87">
        <v>2</v>
      </c>
      <c r="M219" s="87">
        <v>2</v>
      </c>
      <c r="N219" s="87">
        <v>2</v>
      </c>
      <c r="O219" s="87">
        <v>2</v>
      </c>
      <c r="P219" s="87">
        <v>1</v>
      </c>
    </row>
    <row r="220" spans="1:16" ht="15.75">
      <c r="A220" s="312"/>
      <c r="B220" s="297"/>
      <c r="C220" s="96">
        <f>SUM(C218:C219)/2</f>
        <v>3</v>
      </c>
      <c r="D220" s="96">
        <f t="shared" ref="D220:P220" si="30">SUM(D218:D219)/2</f>
        <v>3</v>
      </c>
      <c r="E220" s="96">
        <f t="shared" si="30"/>
        <v>3</v>
      </c>
      <c r="F220" s="96">
        <f t="shared" si="30"/>
        <v>2.5</v>
      </c>
      <c r="G220" s="96">
        <f t="shared" si="30"/>
        <v>2</v>
      </c>
      <c r="H220" s="96">
        <f t="shared" si="30"/>
        <v>2.5</v>
      </c>
      <c r="I220" s="96">
        <f t="shared" si="30"/>
        <v>2.5</v>
      </c>
      <c r="J220" s="96">
        <f t="shared" si="30"/>
        <v>3</v>
      </c>
      <c r="K220" s="96">
        <f t="shared" si="30"/>
        <v>2.5</v>
      </c>
      <c r="L220" s="96">
        <f t="shared" si="30"/>
        <v>2</v>
      </c>
      <c r="M220" s="96">
        <f t="shared" si="30"/>
        <v>2</v>
      </c>
      <c r="N220" s="96">
        <f t="shared" si="30"/>
        <v>2</v>
      </c>
      <c r="O220" s="96">
        <f t="shared" si="30"/>
        <v>2</v>
      </c>
      <c r="P220" s="96">
        <f t="shared" si="30"/>
        <v>1.5</v>
      </c>
    </row>
    <row r="221" spans="1:16" ht="31.5">
      <c r="A221" s="312" t="s">
        <v>482</v>
      </c>
      <c r="B221" s="297" t="s">
        <v>641</v>
      </c>
      <c r="C221" s="87"/>
      <c r="D221" s="87"/>
      <c r="E221" s="87"/>
      <c r="F221" s="87"/>
      <c r="G221" s="87"/>
      <c r="H221" s="87"/>
      <c r="I221" s="87"/>
      <c r="J221" s="87"/>
      <c r="K221" s="87"/>
      <c r="L221" s="87"/>
      <c r="M221" s="87"/>
      <c r="N221" s="87"/>
      <c r="O221" s="87"/>
      <c r="P221" s="87"/>
    </row>
    <row r="222" spans="1:16" ht="15.75">
      <c r="A222" s="313" t="s">
        <v>0</v>
      </c>
      <c r="B222" s="289" t="s">
        <v>642</v>
      </c>
      <c r="C222" s="87">
        <v>3</v>
      </c>
      <c r="D222" s="87">
        <v>3</v>
      </c>
      <c r="E222" s="87">
        <v>3</v>
      </c>
      <c r="F222" s="87">
        <v>3</v>
      </c>
      <c r="G222" s="87">
        <v>2</v>
      </c>
      <c r="H222" s="87">
        <v>1</v>
      </c>
      <c r="I222" s="87">
        <v>1</v>
      </c>
      <c r="J222" s="87">
        <v>1</v>
      </c>
      <c r="K222" s="87">
        <v>2</v>
      </c>
      <c r="L222" s="87">
        <v>2</v>
      </c>
      <c r="M222" s="87">
        <v>3</v>
      </c>
      <c r="N222" s="87">
        <v>2</v>
      </c>
      <c r="O222" s="87">
        <v>2</v>
      </c>
      <c r="P222" s="87">
        <v>2</v>
      </c>
    </row>
    <row r="223" spans="1:16" ht="15.75">
      <c r="A223" s="313" t="s">
        <v>308</v>
      </c>
      <c r="B223" s="289" t="s">
        <v>643</v>
      </c>
      <c r="C223" s="87">
        <v>3</v>
      </c>
      <c r="D223" s="87">
        <v>3</v>
      </c>
      <c r="E223" s="87">
        <v>3</v>
      </c>
      <c r="F223" s="87">
        <v>3</v>
      </c>
      <c r="G223" s="87">
        <v>1</v>
      </c>
      <c r="H223" s="87">
        <v>1</v>
      </c>
      <c r="I223" s="87">
        <v>1</v>
      </c>
      <c r="J223" s="87">
        <v>1</v>
      </c>
      <c r="K223" s="87">
        <v>2</v>
      </c>
      <c r="L223" s="87">
        <v>2</v>
      </c>
      <c r="M223" s="87">
        <v>1</v>
      </c>
      <c r="N223" s="87">
        <v>2</v>
      </c>
      <c r="O223" s="87">
        <v>2</v>
      </c>
      <c r="P223" s="87">
        <v>2</v>
      </c>
    </row>
    <row r="224" spans="1:16" ht="15.75">
      <c r="A224" s="313" t="s">
        <v>2</v>
      </c>
      <c r="B224" s="299" t="s">
        <v>644</v>
      </c>
      <c r="C224" s="87">
        <v>2</v>
      </c>
      <c r="D224" s="87">
        <v>3</v>
      </c>
      <c r="E224" s="87">
        <v>3</v>
      </c>
      <c r="F224" s="87">
        <v>2</v>
      </c>
      <c r="G224" s="87">
        <v>3</v>
      </c>
      <c r="H224" s="87">
        <v>1</v>
      </c>
      <c r="I224" s="87">
        <v>1</v>
      </c>
      <c r="J224" s="87">
        <v>2</v>
      </c>
      <c r="K224" s="87">
        <v>3</v>
      </c>
      <c r="L224" s="87">
        <v>2</v>
      </c>
      <c r="M224" s="87">
        <v>2</v>
      </c>
      <c r="N224" s="87">
        <v>1</v>
      </c>
      <c r="O224" s="87">
        <v>2</v>
      </c>
      <c r="P224" s="87">
        <v>1</v>
      </c>
    </row>
    <row r="225" spans="1:16" ht="15.75">
      <c r="A225" s="312"/>
      <c r="B225" s="72" t="s">
        <v>483</v>
      </c>
      <c r="C225" s="96">
        <f>SUM(C222:C224)/3</f>
        <v>2.6666666666666665</v>
      </c>
      <c r="D225" s="96">
        <f t="shared" ref="D225:P225" si="31">SUM(D222:D224)/3</f>
        <v>3</v>
      </c>
      <c r="E225" s="96">
        <f t="shared" si="31"/>
        <v>3</v>
      </c>
      <c r="F225" s="96">
        <f t="shared" si="31"/>
        <v>2.6666666666666665</v>
      </c>
      <c r="G225" s="96">
        <f t="shared" si="31"/>
        <v>2</v>
      </c>
      <c r="H225" s="96">
        <f t="shared" si="31"/>
        <v>1</v>
      </c>
      <c r="I225" s="96">
        <f t="shared" si="31"/>
        <v>1</v>
      </c>
      <c r="J225" s="96">
        <f t="shared" si="31"/>
        <v>1.3333333333333333</v>
      </c>
      <c r="K225" s="96">
        <f t="shared" si="31"/>
        <v>2.3333333333333335</v>
      </c>
      <c r="L225" s="96">
        <f t="shared" si="31"/>
        <v>2</v>
      </c>
      <c r="M225" s="96">
        <f t="shared" si="31"/>
        <v>2</v>
      </c>
      <c r="N225" s="96">
        <f t="shared" si="31"/>
        <v>1.6666666666666667</v>
      </c>
      <c r="O225" s="96">
        <f t="shared" si="31"/>
        <v>2</v>
      </c>
      <c r="P225" s="96">
        <f t="shared" si="31"/>
        <v>1.6666666666666667</v>
      </c>
    </row>
  </sheetData>
  <conditionalFormatting sqref="E83:E84 E78:E79">
    <cfRule type="cellIs" dxfId="55" priority="12" operator="equal">
      <formula>"L"</formula>
    </cfRule>
  </conditionalFormatting>
  <conditionalFormatting sqref="E83:E84 E78:E79">
    <cfRule type="cellIs" dxfId="54" priority="11" operator="equal">
      <formula>"M"</formula>
    </cfRule>
  </conditionalFormatting>
  <conditionalFormatting sqref="E83:E84 E78:E79">
    <cfRule type="cellIs" dxfId="53" priority="10" operator="equal">
      <formula>"S"</formula>
    </cfRule>
  </conditionalFormatting>
  <conditionalFormatting sqref="C83:G84 C78:G79">
    <cfRule type="containsText" dxfId="52" priority="9" operator="containsText" text="l">
      <formula>NOT(ISERROR(SEARCH(("l"),(C78))))</formula>
    </cfRule>
  </conditionalFormatting>
  <conditionalFormatting sqref="C83:G84 C78:G79">
    <cfRule type="containsText" dxfId="51" priority="8" operator="containsText" text="m">
      <formula>NOT(ISERROR(SEARCH(("m"),(C78))))</formula>
    </cfRule>
  </conditionalFormatting>
  <conditionalFormatting sqref="C83:G84 C78:G79">
    <cfRule type="containsText" dxfId="50" priority="7" operator="containsText" text="s">
      <formula>NOT(ISERROR(SEARCH(("s"),(C78))))</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Q399"/>
  <sheetViews>
    <sheetView zoomScale="85" zoomScaleNormal="85" workbookViewId="0">
      <pane ySplit="1" topLeftCell="A2" activePane="bottomLeft" state="frozen"/>
      <selection pane="bottomLeft" activeCell="C2" sqref="C2:Q2"/>
    </sheetView>
  </sheetViews>
  <sheetFormatPr defaultRowHeight="15"/>
  <cols>
    <col min="1" max="1" width="9.7109375" customWidth="1"/>
    <col min="2" max="2" width="90.85546875" customWidth="1"/>
    <col min="3" max="3" width="5.28515625" customWidth="1"/>
    <col min="4" max="4" width="6.28515625" customWidth="1"/>
    <col min="5" max="5" width="6.140625" customWidth="1"/>
    <col min="6" max="6" width="6.5703125" customWidth="1"/>
    <col min="7" max="9" width="5.140625" bestFit="1" customWidth="1"/>
    <col min="10" max="10" width="6.42578125" customWidth="1"/>
    <col min="11" max="11" width="5.140625" bestFit="1" customWidth="1"/>
    <col min="12" max="13" width="7.5703125" customWidth="1"/>
    <col min="14" max="14" width="7.85546875" customWidth="1"/>
    <col min="15" max="15" width="8" customWidth="1"/>
    <col min="16" max="16" width="8.28515625" customWidth="1"/>
    <col min="17" max="17" width="7.140625" customWidth="1"/>
  </cols>
  <sheetData>
    <row r="1" spans="1:17" ht="26.25" customHeight="1">
      <c r="A1" s="193"/>
      <c r="B1" s="194" t="s">
        <v>1455</v>
      </c>
      <c r="C1" s="195" t="s">
        <v>5</v>
      </c>
      <c r="D1" s="195" t="s">
        <v>6</v>
      </c>
      <c r="E1" s="195" t="s">
        <v>7</v>
      </c>
      <c r="F1" s="195" t="s">
        <v>8</v>
      </c>
      <c r="G1" s="195" t="s">
        <v>9</v>
      </c>
      <c r="H1" s="195" t="s">
        <v>10</v>
      </c>
      <c r="I1" s="195" t="s">
        <v>11</v>
      </c>
      <c r="J1" s="195" t="s">
        <v>12</v>
      </c>
      <c r="K1" s="195" t="s">
        <v>13</v>
      </c>
      <c r="L1" s="195" t="s">
        <v>14</v>
      </c>
      <c r="M1" s="195" t="s">
        <v>15</v>
      </c>
      <c r="N1" s="195" t="s">
        <v>16</v>
      </c>
      <c r="O1" s="195" t="s">
        <v>17</v>
      </c>
      <c r="P1" s="195" t="s">
        <v>18</v>
      </c>
      <c r="Q1" s="195" t="s">
        <v>19</v>
      </c>
    </row>
    <row r="2" spans="1:17" ht="25.5">
      <c r="A2" s="206" t="s">
        <v>22</v>
      </c>
      <c r="B2" s="8" t="s">
        <v>704</v>
      </c>
      <c r="C2" s="46"/>
      <c r="D2" s="46"/>
      <c r="E2" s="46"/>
      <c r="F2" s="46"/>
      <c r="G2" s="46"/>
      <c r="H2" s="46"/>
      <c r="I2" s="46"/>
      <c r="J2" s="46"/>
      <c r="K2" s="46"/>
      <c r="L2" s="46"/>
      <c r="M2" s="46"/>
      <c r="N2" s="46"/>
      <c r="O2" s="47"/>
      <c r="P2" s="47"/>
      <c r="Q2" s="47"/>
    </row>
    <row r="3" spans="1:17" ht="15.75">
      <c r="A3" s="114" t="s">
        <v>0</v>
      </c>
      <c r="B3" s="110" t="s">
        <v>705</v>
      </c>
      <c r="C3" s="29">
        <v>3</v>
      </c>
      <c r="D3" s="29">
        <v>3</v>
      </c>
      <c r="E3" s="29">
        <v>3</v>
      </c>
      <c r="F3" s="29">
        <v>2</v>
      </c>
      <c r="G3" s="29">
        <v>1</v>
      </c>
      <c r="H3" s="29">
        <v>1</v>
      </c>
      <c r="I3" s="29">
        <v>1</v>
      </c>
      <c r="J3" s="29"/>
      <c r="K3" s="29"/>
      <c r="L3" s="29">
        <v>1</v>
      </c>
      <c r="M3" s="29">
        <v>1</v>
      </c>
      <c r="N3" s="29">
        <v>1</v>
      </c>
      <c r="O3" s="29">
        <v>3</v>
      </c>
      <c r="P3" s="29">
        <v>3</v>
      </c>
      <c r="Q3" s="29">
        <v>3</v>
      </c>
    </row>
    <row r="4" spans="1:17" ht="15.75">
      <c r="A4" s="114" t="s">
        <v>1</v>
      </c>
      <c r="B4" s="110" t="s">
        <v>706</v>
      </c>
      <c r="C4" s="29">
        <v>3</v>
      </c>
      <c r="D4" s="29">
        <v>3</v>
      </c>
      <c r="E4" s="29">
        <v>2</v>
      </c>
      <c r="F4" s="29">
        <v>1</v>
      </c>
      <c r="G4" s="29">
        <v>2</v>
      </c>
      <c r="H4" s="29">
        <v>1</v>
      </c>
      <c r="I4" s="29">
        <v>1</v>
      </c>
      <c r="J4" s="29">
        <v>1</v>
      </c>
      <c r="K4" s="29">
        <v>1</v>
      </c>
      <c r="L4" s="29"/>
      <c r="M4" s="29">
        <v>1</v>
      </c>
      <c r="N4" s="29"/>
      <c r="O4" s="29">
        <v>3</v>
      </c>
      <c r="P4" s="29">
        <v>3</v>
      </c>
      <c r="Q4" s="29">
        <v>3</v>
      </c>
    </row>
    <row r="5" spans="1:17" ht="15.75">
      <c r="A5" s="114" t="s">
        <v>2</v>
      </c>
      <c r="B5" s="110" t="s">
        <v>707</v>
      </c>
      <c r="C5" s="29">
        <v>3</v>
      </c>
      <c r="D5" s="29">
        <v>3</v>
      </c>
      <c r="E5" s="29">
        <v>2</v>
      </c>
      <c r="F5" s="29">
        <v>2</v>
      </c>
      <c r="G5" s="29">
        <v>1</v>
      </c>
      <c r="H5" s="29">
        <v>1</v>
      </c>
      <c r="I5" s="29">
        <v>1</v>
      </c>
      <c r="J5" s="29"/>
      <c r="K5" s="29"/>
      <c r="L5" s="29"/>
      <c r="M5" s="29"/>
      <c r="N5" s="29"/>
      <c r="O5" s="29">
        <v>3</v>
      </c>
      <c r="P5" s="29">
        <v>2</v>
      </c>
      <c r="Q5" s="29">
        <v>1</v>
      </c>
    </row>
    <row r="6" spans="1:17" ht="15.75">
      <c r="A6" s="114" t="s">
        <v>3</v>
      </c>
      <c r="B6" s="110" t="s">
        <v>708</v>
      </c>
      <c r="C6" s="29">
        <v>3</v>
      </c>
      <c r="D6" s="29">
        <v>3</v>
      </c>
      <c r="E6" s="29">
        <v>2</v>
      </c>
      <c r="F6" s="29">
        <v>1</v>
      </c>
      <c r="G6" s="29">
        <v>2</v>
      </c>
      <c r="H6" s="29">
        <v>1</v>
      </c>
      <c r="I6" s="29">
        <v>1</v>
      </c>
      <c r="J6" s="29">
        <v>1</v>
      </c>
      <c r="K6" s="29"/>
      <c r="L6" s="29">
        <v>1</v>
      </c>
      <c r="M6" s="29">
        <v>1</v>
      </c>
      <c r="N6" s="29"/>
      <c r="O6" s="29">
        <v>3</v>
      </c>
      <c r="P6" s="29">
        <v>2</v>
      </c>
      <c r="Q6" s="29">
        <v>2</v>
      </c>
    </row>
    <row r="7" spans="1:17" ht="15.75">
      <c r="A7" s="114" t="s">
        <v>483</v>
      </c>
      <c r="B7" s="3"/>
      <c r="C7" s="46">
        <f t="shared" ref="C7:Q7" si="0">AVERAGE(C3:C6)</f>
        <v>3</v>
      </c>
      <c r="D7" s="46">
        <f t="shared" si="0"/>
        <v>3</v>
      </c>
      <c r="E7" s="46">
        <f t="shared" si="0"/>
        <v>2.25</v>
      </c>
      <c r="F7" s="46">
        <f t="shared" si="0"/>
        <v>1.5</v>
      </c>
      <c r="G7" s="46">
        <f t="shared" si="0"/>
        <v>1.5</v>
      </c>
      <c r="H7" s="46">
        <f t="shared" si="0"/>
        <v>1</v>
      </c>
      <c r="I7" s="46">
        <f t="shared" si="0"/>
        <v>1</v>
      </c>
      <c r="J7" s="46">
        <f t="shared" si="0"/>
        <v>1</v>
      </c>
      <c r="K7" s="46">
        <f t="shared" si="0"/>
        <v>1</v>
      </c>
      <c r="L7" s="46">
        <f t="shared" si="0"/>
        <v>1</v>
      </c>
      <c r="M7" s="46">
        <f>AVERAGE(M3:M6)</f>
        <v>1</v>
      </c>
      <c r="N7" s="46">
        <f t="shared" si="0"/>
        <v>1</v>
      </c>
      <c r="O7" s="46">
        <f t="shared" si="0"/>
        <v>3</v>
      </c>
      <c r="P7" s="46">
        <f t="shared" si="0"/>
        <v>2.5</v>
      </c>
      <c r="Q7" s="46">
        <f t="shared" si="0"/>
        <v>2.25</v>
      </c>
    </row>
    <row r="8" spans="1:17" ht="15.75">
      <c r="A8" s="114"/>
      <c r="B8" s="3"/>
      <c r="C8" s="29"/>
      <c r="D8" s="29"/>
      <c r="E8" s="29"/>
      <c r="F8" s="29"/>
      <c r="G8" s="29"/>
      <c r="H8" s="29"/>
      <c r="I8" s="29"/>
      <c r="J8" s="29"/>
      <c r="K8" s="29"/>
      <c r="L8" s="29"/>
      <c r="M8" s="29"/>
      <c r="N8" s="29"/>
      <c r="O8" s="29"/>
      <c r="P8" s="29"/>
      <c r="Q8" s="29"/>
    </row>
    <row r="9" spans="1:17" ht="25.5">
      <c r="A9" s="114" t="s">
        <v>22</v>
      </c>
      <c r="B9" s="8" t="s">
        <v>709</v>
      </c>
      <c r="C9" s="29"/>
      <c r="D9" s="29"/>
      <c r="E9" s="29"/>
      <c r="F9" s="29"/>
      <c r="G9" s="29"/>
      <c r="H9" s="29"/>
      <c r="I9" s="29"/>
      <c r="J9" s="29"/>
      <c r="K9" s="29"/>
      <c r="L9" s="29"/>
      <c r="M9" s="29"/>
      <c r="N9" s="29"/>
      <c r="O9" s="29"/>
      <c r="P9" s="29"/>
      <c r="Q9" s="29"/>
    </row>
    <row r="10" spans="1:17" ht="15.75">
      <c r="A10" s="114" t="s">
        <v>0</v>
      </c>
      <c r="B10" s="110" t="s">
        <v>710</v>
      </c>
      <c r="C10" s="29">
        <v>3</v>
      </c>
      <c r="D10" s="29">
        <v>2</v>
      </c>
      <c r="E10" s="29">
        <v>1</v>
      </c>
      <c r="F10" s="29">
        <v>2</v>
      </c>
      <c r="G10" s="29">
        <v>1</v>
      </c>
      <c r="H10" s="29">
        <v>1</v>
      </c>
      <c r="I10" s="29">
        <v>1</v>
      </c>
      <c r="J10" s="29"/>
      <c r="K10" s="29"/>
      <c r="L10" s="29">
        <v>2</v>
      </c>
      <c r="M10" s="29">
        <v>2</v>
      </c>
      <c r="N10" s="29">
        <v>2</v>
      </c>
      <c r="O10" s="33">
        <v>2</v>
      </c>
      <c r="P10" s="33">
        <v>2</v>
      </c>
      <c r="Q10" s="33">
        <v>2</v>
      </c>
    </row>
    <row r="11" spans="1:17" ht="15.75">
      <c r="A11" s="114" t="s">
        <v>1</v>
      </c>
      <c r="B11" s="110" t="s">
        <v>711</v>
      </c>
      <c r="C11" s="29">
        <v>3</v>
      </c>
      <c r="D11" s="29">
        <v>2</v>
      </c>
      <c r="E11" s="29">
        <v>2</v>
      </c>
      <c r="F11" s="29">
        <v>1</v>
      </c>
      <c r="G11" s="29">
        <v>1</v>
      </c>
      <c r="H11" s="29">
        <v>1</v>
      </c>
      <c r="I11" s="29">
        <v>2</v>
      </c>
      <c r="J11" s="29">
        <v>2</v>
      </c>
      <c r="K11" s="29">
        <v>1</v>
      </c>
      <c r="L11" s="29">
        <v>2</v>
      </c>
      <c r="M11" s="29">
        <v>2</v>
      </c>
      <c r="N11" s="29">
        <v>1</v>
      </c>
      <c r="O11" s="28">
        <v>1</v>
      </c>
      <c r="P11" s="29">
        <v>2</v>
      </c>
      <c r="Q11" s="29">
        <v>2</v>
      </c>
    </row>
    <row r="12" spans="1:17" ht="15.75">
      <c r="A12" s="114" t="s">
        <v>2</v>
      </c>
      <c r="B12" s="110" t="s">
        <v>712</v>
      </c>
      <c r="C12" s="29">
        <v>2</v>
      </c>
      <c r="D12" s="29">
        <v>2</v>
      </c>
      <c r="E12" s="29">
        <v>1</v>
      </c>
      <c r="F12" s="29">
        <v>2</v>
      </c>
      <c r="G12" s="29">
        <v>1</v>
      </c>
      <c r="H12" s="29">
        <v>1</v>
      </c>
      <c r="I12" s="29">
        <v>1</v>
      </c>
      <c r="J12" s="29">
        <v>1</v>
      </c>
      <c r="K12" s="29">
        <v>2</v>
      </c>
      <c r="L12" s="29">
        <v>1</v>
      </c>
      <c r="M12" s="29">
        <v>2</v>
      </c>
      <c r="N12" s="29">
        <v>2</v>
      </c>
      <c r="O12" s="28">
        <v>2</v>
      </c>
      <c r="P12" s="29">
        <v>2</v>
      </c>
      <c r="Q12" s="29">
        <v>1</v>
      </c>
    </row>
    <row r="13" spans="1:17" ht="15.75">
      <c r="A13" s="114" t="s">
        <v>3</v>
      </c>
      <c r="B13" s="110" t="s">
        <v>713</v>
      </c>
      <c r="C13" s="29">
        <v>2</v>
      </c>
      <c r="D13" s="29">
        <v>3</v>
      </c>
      <c r="E13" s="29">
        <v>2</v>
      </c>
      <c r="F13" s="29">
        <v>1</v>
      </c>
      <c r="G13" s="29">
        <v>2</v>
      </c>
      <c r="H13" s="29">
        <v>1</v>
      </c>
      <c r="I13" s="29">
        <v>1</v>
      </c>
      <c r="J13" s="29">
        <v>1</v>
      </c>
      <c r="K13" s="29">
        <v>2</v>
      </c>
      <c r="L13" s="29">
        <v>1</v>
      </c>
      <c r="M13" s="29">
        <v>2</v>
      </c>
      <c r="N13" s="29">
        <v>2</v>
      </c>
      <c r="O13" s="28">
        <v>2</v>
      </c>
      <c r="P13" s="29">
        <v>2</v>
      </c>
      <c r="Q13" s="29">
        <v>2</v>
      </c>
    </row>
    <row r="14" spans="1:17" ht="15.75">
      <c r="A14" s="114" t="s">
        <v>4</v>
      </c>
      <c r="B14" s="110" t="s">
        <v>714</v>
      </c>
      <c r="C14" s="29">
        <v>3</v>
      </c>
      <c r="D14" s="29">
        <v>3</v>
      </c>
      <c r="E14" s="29">
        <v>2</v>
      </c>
      <c r="F14" s="29">
        <v>1</v>
      </c>
      <c r="G14" s="29">
        <v>1</v>
      </c>
      <c r="H14" s="29">
        <v>2</v>
      </c>
      <c r="I14" s="29">
        <v>2</v>
      </c>
      <c r="J14" s="29">
        <v>1</v>
      </c>
      <c r="K14" s="29">
        <v>1</v>
      </c>
      <c r="L14" s="29">
        <v>2</v>
      </c>
      <c r="M14" s="29">
        <v>1</v>
      </c>
      <c r="N14" s="29">
        <v>2</v>
      </c>
      <c r="O14" s="28">
        <v>2</v>
      </c>
      <c r="P14" s="29">
        <v>2</v>
      </c>
      <c r="Q14" s="29">
        <v>2</v>
      </c>
    </row>
    <row r="15" spans="1:17" ht="31.5">
      <c r="A15" s="114" t="s">
        <v>21</v>
      </c>
      <c r="B15" s="110" t="s">
        <v>715</v>
      </c>
      <c r="C15" s="29">
        <v>3</v>
      </c>
      <c r="D15" s="29">
        <v>3</v>
      </c>
      <c r="E15" s="29">
        <v>2</v>
      </c>
      <c r="F15" s="29">
        <v>1</v>
      </c>
      <c r="G15" s="29">
        <v>1</v>
      </c>
      <c r="H15" s="29">
        <v>2</v>
      </c>
      <c r="I15" s="29">
        <v>2</v>
      </c>
      <c r="J15" s="29">
        <v>1</v>
      </c>
      <c r="K15" s="29">
        <v>1</v>
      </c>
      <c r="L15" s="29">
        <v>2</v>
      </c>
      <c r="M15" s="29">
        <v>1</v>
      </c>
      <c r="N15" s="29">
        <v>2</v>
      </c>
      <c r="O15" s="28">
        <v>2</v>
      </c>
      <c r="P15" s="29">
        <v>2</v>
      </c>
      <c r="Q15" s="29">
        <v>2</v>
      </c>
    </row>
    <row r="16" spans="1:17" ht="15.75">
      <c r="A16" s="114" t="s">
        <v>483</v>
      </c>
      <c r="B16" s="3"/>
      <c r="C16" s="46">
        <f t="shared" ref="C16:Q16" si="1">AVERAGE(C10:C15)</f>
        <v>2.6666666666666665</v>
      </c>
      <c r="D16" s="46">
        <f t="shared" si="1"/>
        <v>2.5</v>
      </c>
      <c r="E16" s="46">
        <f t="shared" si="1"/>
        <v>1.6666666666666667</v>
      </c>
      <c r="F16" s="46">
        <f t="shared" si="1"/>
        <v>1.3333333333333333</v>
      </c>
      <c r="G16" s="46">
        <f t="shared" si="1"/>
        <v>1.1666666666666667</v>
      </c>
      <c r="H16" s="46">
        <f t="shared" si="1"/>
        <v>1.3333333333333333</v>
      </c>
      <c r="I16" s="46">
        <f t="shared" si="1"/>
        <v>1.5</v>
      </c>
      <c r="J16" s="46">
        <f t="shared" si="1"/>
        <v>1.2</v>
      </c>
      <c r="K16" s="46">
        <f t="shared" si="1"/>
        <v>1.4</v>
      </c>
      <c r="L16" s="46">
        <f t="shared" si="1"/>
        <v>1.6666666666666667</v>
      </c>
      <c r="M16" s="46">
        <f t="shared" si="1"/>
        <v>1.6666666666666667</v>
      </c>
      <c r="N16" s="46">
        <f t="shared" si="1"/>
        <v>1.8333333333333333</v>
      </c>
      <c r="O16" s="46">
        <f t="shared" si="1"/>
        <v>1.8333333333333333</v>
      </c>
      <c r="P16" s="46">
        <f t="shared" si="1"/>
        <v>2</v>
      </c>
      <c r="Q16" s="46">
        <f t="shared" si="1"/>
        <v>1.8333333333333333</v>
      </c>
    </row>
    <row r="17" spans="1:17" ht="15.75">
      <c r="A17" s="114"/>
      <c r="B17" s="3"/>
      <c r="C17" s="29"/>
      <c r="D17" s="29"/>
      <c r="E17" s="29"/>
      <c r="F17" s="29"/>
      <c r="G17" s="29"/>
      <c r="H17" s="29"/>
      <c r="I17" s="29"/>
      <c r="J17" s="29"/>
      <c r="K17" s="29"/>
      <c r="L17" s="29"/>
      <c r="M17" s="29"/>
      <c r="N17" s="29"/>
      <c r="O17" s="29"/>
      <c r="P17" s="29"/>
      <c r="Q17" s="29"/>
    </row>
    <row r="18" spans="1:17" ht="25.5">
      <c r="A18" s="114" t="s">
        <v>22</v>
      </c>
      <c r="B18" s="8" t="s">
        <v>716</v>
      </c>
      <c r="C18" s="29"/>
      <c r="D18" s="29"/>
      <c r="E18" s="29"/>
      <c r="F18" s="29"/>
      <c r="G18" s="29"/>
      <c r="H18" s="29"/>
      <c r="I18" s="29"/>
      <c r="J18" s="29"/>
      <c r="K18" s="29"/>
      <c r="L18" s="29"/>
      <c r="M18" s="29"/>
      <c r="N18" s="29"/>
      <c r="O18" s="29"/>
      <c r="P18" s="29"/>
      <c r="Q18" s="29"/>
    </row>
    <row r="19" spans="1:17" ht="15.75">
      <c r="A19" s="114" t="s">
        <v>0</v>
      </c>
      <c r="B19" s="110" t="s">
        <v>717</v>
      </c>
      <c r="C19" s="29">
        <v>3</v>
      </c>
      <c r="D19" s="29">
        <v>3</v>
      </c>
      <c r="E19" s="29">
        <v>2</v>
      </c>
      <c r="F19" s="29">
        <v>3</v>
      </c>
      <c r="G19" s="29">
        <v>1</v>
      </c>
      <c r="H19" s="29"/>
      <c r="I19" s="29"/>
      <c r="J19" s="29"/>
      <c r="K19" s="29"/>
      <c r="L19" s="29"/>
      <c r="M19" s="29"/>
      <c r="N19" s="29"/>
      <c r="O19" s="33">
        <v>3</v>
      </c>
      <c r="P19" s="33">
        <v>2</v>
      </c>
      <c r="Q19" s="29">
        <v>1</v>
      </c>
    </row>
    <row r="20" spans="1:17" ht="31.5">
      <c r="A20" s="114" t="s">
        <v>1</v>
      </c>
      <c r="B20" s="110" t="s">
        <v>718</v>
      </c>
      <c r="C20" s="29">
        <v>3</v>
      </c>
      <c r="D20" s="29">
        <v>3</v>
      </c>
      <c r="E20" s="29">
        <v>2</v>
      </c>
      <c r="F20" s="29">
        <v>2</v>
      </c>
      <c r="G20" s="29">
        <v>1</v>
      </c>
      <c r="H20" s="29"/>
      <c r="I20" s="29"/>
      <c r="J20" s="29"/>
      <c r="K20" s="29"/>
      <c r="L20" s="29"/>
      <c r="M20" s="29"/>
      <c r="N20" s="29"/>
      <c r="O20" s="29">
        <v>3</v>
      </c>
      <c r="P20" s="29">
        <v>2</v>
      </c>
      <c r="Q20" s="29">
        <v>1</v>
      </c>
    </row>
    <row r="21" spans="1:17" ht="15.75">
      <c r="A21" s="114" t="s">
        <v>2</v>
      </c>
      <c r="B21" s="110" t="s">
        <v>719</v>
      </c>
      <c r="C21" s="29">
        <v>2</v>
      </c>
      <c r="D21" s="29">
        <v>2</v>
      </c>
      <c r="E21" s="29">
        <v>2</v>
      </c>
      <c r="F21" s="29">
        <v>2</v>
      </c>
      <c r="G21" s="29">
        <v>1</v>
      </c>
      <c r="H21" s="29"/>
      <c r="I21" s="29"/>
      <c r="J21" s="29"/>
      <c r="K21" s="29"/>
      <c r="L21" s="29"/>
      <c r="M21" s="29"/>
      <c r="N21" s="29"/>
      <c r="O21" s="29">
        <v>3</v>
      </c>
      <c r="P21" s="29">
        <v>2</v>
      </c>
      <c r="Q21" s="29">
        <v>1</v>
      </c>
    </row>
    <row r="22" spans="1:17" ht="15.75">
      <c r="A22" s="114" t="s">
        <v>3</v>
      </c>
      <c r="B22" s="110" t="s">
        <v>720</v>
      </c>
      <c r="C22" s="29">
        <v>2</v>
      </c>
      <c r="D22" s="29">
        <v>2</v>
      </c>
      <c r="E22" s="29">
        <v>2</v>
      </c>
      <c r="F22" s="29">
        <v>2</v>
      </c>
      <c r="G22" s="29">
        <v>1</v>
      </c>
      <c r="H22" s="29"/>
      <c r="I22" s="29"/>
      <c r="J22" s="29"/>
      <c r="K22" s="29"/>
      <c r="L22" s="29"/>
      <c r="M22" s="29"/>
      <c r="N22" s="29"/>
      <c r="O22" s="29">
        <v>2</v>
      </c>
      <c r="P22" s="29">
        <v>2</v>
      </c>
      <c r="Q22" s="33">
        <v>1</v>
      </c>
    </row>
    <row r="23" spans="1:17" ht="15.75">
      <c r="A23" s="114" t="s">
        <v>483</v>
      </c>
      <c r="B23" s="3"/>
      <c r="C23" s="47">
        <f>AVERAGE(C19:C22)</f>
        <v>2.5</v>
      </c>
      <c r="D23" s="47">
        <f>AVERAGE(D19:D22)</f>
        <v>2.5</v>
      </c>
      <c r="E23" s="47">
        <f>AVERAGE(E19:E22)</f>
        <v>2</v>
      </c>
      <c r="F23" s="47">
        <f>AVERAGE(F19:F22)</f>
        <v>2.25</v>
      </c>
      <c r="G23" s="47">
        <f>AVERAGE(G19:G22)</f>
        <v>1</v>
      </c>
      <c r="H23" s="47"/>
      <c r="I23" s="47"/>
      <c r="J23" s="47"/>
      <c r="K23" s="47"/>
      <c r="L23" s="47"/>
      <c r="M23" s="47"/>
      <c r="N23" s="47"/>
      <c r="O23" s="47">
        <f>AVERAGE(O19:O22)</f>
        <v>2.75</v>
      </c>
      <c r="P23" s="47">
        <f>AVERAGE(P19:P22)</f>
        <v>2</v>
      </c>
      <c r="Q23" s="47">
        <f>AVERAGE(Q19:Q22)</f>
        <v>1</v>
      </c>
    </row>
    <row r="24" spans="1:17" ht="15.75">
      <c r="A24" s="114"/>
      <c r="B24" s="3"/>
      <c r="C24" s="47"/>
      <c r="D24" s="33"/>
      <c r="E24" s="47"/>
      <c r="F24" s="47"/>
      <c r="G24" s="47"/>
      <c r="H24" s="47"/>
      <c r="I24" s="47"/>
      <c r="J24" s="47"/>
      <c r="K24" s="47"/>
      <c r="L24" s="47"/>
      <c r="M24" s="47"/>
      <c r="N24" s="47"/>
      <c r="O24" s="33"/>
      <c r="P24" s="47"/>
      <c r="Q24" s="29"/>
    </row>
    <row r="25" spans="1:17" ht="25.5">
      <c r="A25" s="114" t="s">
        <v>22</v>
      </c>
      <c r="B25" s="111" t="s">
        <v>721</v>
      </c>
      <c r="C25" s="47"/>
      <c r="D25" s="33"/>
      <c r="E25" s="47"/>
      <c r="F25" s="47"/>
      <c r="G25" s="47"/>
      <c r="H25" s="47"/>
      <c r="I25" s="47"/>
      <c r="J25" s="47"/>
      <c r="K25" s="47"/>
      <c r="L25" s="47"/>
      <c r="M25" s="47"/>
      <c r="N25" s="47"/>
      <c r="O25" s="33"/>
      <c r="P25" s="33"/>
      <c r="Q25" s="29"/>
    </row>
    <row r="26" spans="1:17" ht="15.75">
      <c r="A26" s="114" t="s">
        <v>0</v>
      </c>
      <c r="B26" s="110" t="s">
        <v>722</v>
      </c>
      <c r="C26" s="29">
        <v>2</v>
      </c>
      <c r="D26" s="29">
        <v>3</v>
      </c>
      <c r="E26" s="29">
        <v>2</v>
      </c>
      <c r="F26" s="29">
        <v>2</v>
      </c>
      <c r="G26" s="29">
        <v>1</v>
      </c>
      <c r="H26" s="29">
        <v>3</v>
      </c>
      <c r="I26" s="29"/>
      <c r="J26" s="29">
        <v>1</v>
      </c>
      <c r="K26" s="29">
        <v>2</v>
      </c>
      <c r="L26" s="29"/>
      <c r="M26" s="29">
        <v>2</v>
      </c>
      <c r="N26" s="29">
        <v>3</v>
      </c>
      <c r="O26" s="33">
        <v>2</v>
      </c>
      <c r="P26" s="33">
        <v>2</v>
      </c>
      <c r="Q26" s="29">
        <v>3</v>
      </c>
    </row>
    <row r="27" spans="1:17" ht="15.75">
      <c r="A27" s="114" t="s">
        <v>1</v>
      </c>
      <c r="B27" s="110" t="s">
        <v>723</v>
      </c>
      <c r="C27" s="29">
        <v>2</v>
      </c>
      <c r="D27" s="29">
        <v>2</v>
      </c>
      <c r="E27" s="29">
        <v>2</v>
      </c>
      <c r="F27" s="29">
        <v>3</v>
      </c>
      <c r="G27" s="29">
        <v>2</v>
      </c>
      <c r="H27" s="29">
        <v>1</v>
      </c>
      <c r="I27" s="29"/>
      <c r="J27" s="29">
        <v>2</v>
      </c>
      <c r="K27" s="29">
        <v>1</v>
      </c>
      <c r="L27" s="29"/>
      <c r="M27" s="29">
        <v>1</v>
      </c>
      <c r="N27" s="29">
        <v>2</v>
      </c>
      <c r="O27" s="29">
        <v>3</v>
      </c>
      <c r="P27" s="29">
        <v>1</v>
      </c>
      <c r="Q27" s="29">
        <v>2</v>
      </c>
    </row>
    <row r="28" spans="1:17" ht="31.5">
      <c r="A28" s="114" t="s">
        <v>2</v>
      </c>
      <c r="B28" s="110" t="s">
        <v>724</v>
      </c>
      <c r="C28" s="29">
        <v>2</v>
      </c>
      <c r="D28" s="29">
        <v>3</v>
      </c>
      <c r="E28" s="29">
        <v>2</v>
      </c>
      <c r="F28" s="29">
        <v>2</v>
      </c>
      <c r="G28" s="29">
        <v>3</v>
      </c>
      <c r="H28" s="29">
        <v>2</v>
      </c>
      <c r="I28" s="29"/>
      <c r="J28" s="29">
        <v>2</v>
      </c>
      <c r="K28" s="29">
        <v>1</v>
      </c>
      <c r="L28" s="29"/>
      <c r="M28" s="29">
        <v>1</v>
      </c>
      <c r="N28" s="29">
        <v>3</v>
      </c>
      <c r="O28" s="29">
        <v>2</v>
      </c>
      <c r="P28" s="29">
        <v>2</v>
      </c>
      <c r="Q28" s="29">
        <v>1</v>
      </c>
    </row>
    <row r="29" spans="1:17" ht="15.75">
      <c r="A29" s="114" t="s">
        <v>3</v>
      </c>
      <c r="B29" s="110" t="s">
        <v>725</v>
      </c>
      <c r="C29" s="29">
        <v>2</v>
      </c>
      <c r="D29" s="29">
        <v>2</v>
      </c>
      <c r="E29" s="29">
        <v>2</v>
      </c>
      <c r="F29" s="29">
        <v>3</v>
      </c>
      <c r="G29" s="29">
        <v>2</v>
      </c>
      <c r="H29" s="29">
        <v>2</v>
      </c>
      <c r="I29" s="29"/>
      <c r="J29" s="29">
        <v>1</v>
      </c>
      <c r="K29" s="29">
        <v>2</v>
      </c>
      <c r="L29" s="29"/>
      <c r="M29" s="29">
        <v>2</v>
      </c>
      <c r="N29" s="29">
        <v>2</v>
      </c>
      <c r="O29" s="29">
        <v>3</v>
      </c>
      <c r="P29" s="29">
        <v>2</v>
      </c>
      <c r="Q29" s="33">
        <v>2</v>
      </c>
    </row>
    <row r="30" spans="1:17" ht="15.75">
      <c r="A30" s="114" t="s">
        <v>4</v>
      </c>
      <c r="B30" s="110" t="s">
        <v>726</v>
      </c>
      <c r="C30" s="29">
        <v>3</v>
      </c>
      <c r="D30" s="29">
        <v>3</v>
      </c>
      <c r="E30" s="29">
        <v>2</v>
      </c>
      <c r="F30" s="29">
        <v>2</v>
      </c>
      <c r="G30" s="29">
        <v>1</v>
      </c>
      <c r="H30" s="29">
        <v>1</v>
      </c>
      <c r="I30" s="29"/>
      <c r="J30" s="29">
        <v>2</v>
      </c>
      <c r="K30" s="29">
        <v>1</v>
      </c>
      <c r="L30" s="29"/>
      <c r="M30" s="29">
        <v>2</v>
      </c>
      <c r="N30" s="29">
        <v>3</v>
      </c>
      <c r="O30" s="29">
        <v>2</v>
      </c>
      <c r="P30" s="29">
        <v>3</v>
      </c>
      <c r="Q30" s="33">
        <v>2</v>
      </c>
    </row>
    <row r="31" spans="1:17" ht="15.75">
      <c r="A31" s="114" t="s">
        <v>21</v>
      </c>
      <c r="B31" s="110" t="s">
        <v>727</v>
      </c>
      <c r="C31" s="29">
        <v>2</v>
      </c>
      <c r="D31" s="29">
        <v>2</v>
      </c>
      <c r="E31" s="29">
        <v>2</v>
      </c>
      <c r="F31" s="29">
        <v>3</v>
      </c>
      <c r="G31" s="29">
        <v>2</v>
      </c>
      <c r="H31" s="29">
        <v>2</v>
      </c>
      <c r="I31" s="29"/>
      <c r="J31" s="29">
        <v>1</v>
      </c>
      <c r="K31" s="29">
        <v>1</v>
      </c>
      <c r="L31" s="29"/>
      <c r="M31" s="29">
        <v>1</v>
      </c>
      <c r="N31" s="29">
        <v>3</v>
      </c>
      <c r="O31" s="29">
        <v>2</v>
      </c>
      <c r="P31" s="29">
        <v>2</v>
      </c>
      <c r="Q31" s="33">
        <v>2</v>
      </c>
    </row>
    <row r="32" spans="1:17" ht="15.75">
      <c r="A32" s="114" t="s">
        <v>23</v>
      </c>
      <c r="B32" s="110" t="s">
        <v>728</v>
      </c>
      <c r="C32" s="29">
        <v>2</v>
      </c>
      <c r="D32" s="29">
        <v>3</v>
      </c>
      <c r="E32" s="29">
        <v>2</v>
      </c>
      <c r="F32" s="29">
        <v>1</v>
      </c>
      <c r="G32" s="29">
        <v>3</v>
      </c>
      <c r="H32" s="29">
        <v>1</v>
      </c>
      <c r="I32" s="29"/>
      <c r="J32" s="29">
        <v>2</v>
      </c>
      <c r="K32" s="29">
        <v>1</v>
      </c>
      <c r="L32" s="29"/>
      <c r="M32" s="29">
        <v>1</v>
      </c>
      <c r="N32" s="29">
        <v>2</v>
      </c>
      <c r="O32" s="29">
        <v>2</v>
      </c>
      <c r="P32" s="29">
        <v>2</v>
      </c>
      <c r="Q32" s="33">
        <v>2</v>
      </c>
    </row>
    <row r="33" spans="1:17" ht="19.5" customHeight="1">
      <c r="A33" s="114" t="s">
        <v>483</v>
      </c>
      <c r="B33" s="3"/>
      <c r="C33" s="46">
        <f t="shared" ref="C33:H33" si="2">AVERAGE(C26:C32)</f>
        <v>2.1428571428571428</v>
      </c>
      <c r="D33" s="46">
        <f t="shared" si="2"/>
        <v>2.5714285714285716</v>
      </c>
      <c r="E33" s="46">
        <f t="shared" si="2"/>
        <v>2</v>
      </c>
      <c r="F33" s="46">
        <f t="shared" si="2"/>
        <v>2.2857142857142856</v>
      </c>
      <c r="G33" s="46">
        <f t="shared" si="2"/>
        <v>2</v>
      </c>
      <c r="H33" s="46">
        <f t="shared" si="2"/>
        <v>1.7142857142857142</v>
      </c>
      <c r="I33" s="46"/>
      <c r="J33" s="46">
        <f>AVERAGE(J26:J32)</f>
        <v>1.5714285714285714</v>
      </c>
      <c r="K33" s="46">
        <f>AVERAGE(K26:K32)</f>
        <v>1.2857142857142858</v>
      </c>
      <c r="L33" s="46"/>
      <c r="M33" s="46">
        <f>AVERAGE(M26:M32)</f>
        <v>1.4285714285714286</v>
      </c>
      <c r="N33" s="46">
        <f>AVERAGE(N26:N32)</f>
        <v>2.5714285714285716</v>
      </c>
      <c r="O33" s="47">
        <f>AVERAGE(O26:O32)</f>
        <v>2.2857142857142856</v>
      </c>
      <c r="P33" s="47">
        <f>AVERAGE(P26:P32)</f>
        <v>2</v>
      </c>
      <c r="Q33" s="46">
        <f>AVERAGE(Q26:Q32)</f>
        <v>2</v>
      </c>
    </row>
    <row r="34" spans="1:17" ht="15.75">
      <c r="A34" s="114"/>
      <c r="B34" s="3"/>
      <c r="C34" s="39"/>
      <c r="D34" s="39"/>
      <c r="E34" s="39"/>
      <c r="F34" s="39"/>
      <c r="G34" s="39"/>
      <c r="H34" s="39"/>
      <c r="I34" s="39"/>
      <c r="J34" s="39"/>
      <c r="K34" s="39"/>
      <c r="L34" s="39"/>
      <c r="M34" s="39"/>
      <c r="N34" s="29"/>
      <c r="O34" s="29"/>
      <c r="P34" s="29"/>
      <c r="Q34" s="29"/>
    </row>
    <row r="35" spans="1:17" ht="25.5">
      <c r="A35" s="114" t="s">
        <v>22</v>
      </c>
      <c r="B35" s="8" t="s">
        <v>729</v>
      </c>
      <c r="C35" s="39"/>
      <c r="D35" s="39"/>
      <c r="E35" s="39"/>
      <c r="F35" s="39"/>
      <c r="G35" s="39"/>
      <c r="H35" s="39"/>
      <c r="I35" s="39"/>
      <c r="J35" s="39"/>
      <c r="K35" s="39"/>
      <c r="L35" s="39"/>
      <c r="M35" s="39"/>
      <c r="N35" s="29"/>
      <c r="O35" s="29"/>
      <c r="P35" s="29"/>
      <c r="Q35" s="29"/>
    </row>
    <row r="36" spans="1:17" ht="31.5">
      <c r="A36" s="114" t="s">
        <v>0</v>
      </c>
      <c r="B36" s="110" t="s">
        <v>1561</v>
      </c>
      <c r="C36" s="39">
        <v>2</v>
      </c>
      <c r="D36" s="39">
        <v>2</v>
      </c>
      <c r="E36" s="39">
        <v>1</v>
      </c>
      <c r="F36" s="39">
        <v>2</v>
      </c>
      <c r="G36" s="39">
        <v>1</v>
      </c>
      <c r="H36" s="39">
        <v>1</v>
      </c>
      <c r="I36" s="39">
        <v>2</v>
      </c>
      <c r="J36" s="39">
        <v>1</v>
      </c>
      <c r="K36" s="39">
        <v>1</v>
      </c>
      <c r="L36" s="39">
        <v>2</v>
      </c>
      <c r="M36" s="39">
        <v>1</v>
      </c>
      <c r="N36" s="29">
        <v>1</v>
      </c>
      <c r="O36" s="29">
        <v>2</v>
      </c>
      <c r="P36" s="29">
        <v>1</v>
      </c>
      <c r="Q36" s="29">
        <v>2</v>
      </c>
    </row>
    <row r="37" spans="1:17" ht="31.5">
      <c r="A37" s="114" t="s">
        <v>1</v>
      </c>
      <c r="B37" s="110" t="s">
        <v>730</v>
      </c>
      <c r="C37" s="29">
        <v>2</v>
      </c>
      <c r="D37" s="29">
        <v>2</v>
      </c>
      <c r="E37" s="29">
        <v>2</v>
      </c>
      <c r="F37" s="29">
        <v>2</v>
      </c>
      <c r="G37" s="29">
        <v>1</v>
      </c>
      <c r="H37" s="29">
        <v>1</v>
      </c>
      <c r="I37" s="29">
        <v>2</v>
      </c>
      <c r="J37" s="29">
        <v>1</v>
      </c>
      <c r="K37" s="29">
        <v>1</v>
      </c>
      <c r="L37" s="29">
        <v>1</v>
      </c>
      <c r="M37" s="29">
        <v>1</v>
      </c>
      <c r="N37" s="29">
        <v>1</v>
      </c>
      <c r="O37" s="33">
        <v>2</v>
      </c>
      <c r="P37" s="33">
        <v>2</v>
      </c>
      <c r="Q37" s="33">
        <v>1</v>
      </c>
    </row>
    <row r="38" spans="1:17" ht="31.5">
      <c r="A38" s="114" t="s">
        <v>2</v>
      </c>
      <c r="B38" s="110" t="s">
        <v>731</v>
      </c>
      <c r="C38" s="33">
        <v>2</v>
      </c>
      <c r="D38" s="33">
        <v>2</v>
      </c>
      <c r="E38" s="33">
        <v>2</v>
      </c>
      <c r="F38" s="33">
        <v>1</v>
      </c>
      <c r="G38" s="33">
        <v>1</v>
      </c>
      <c r="H38" s="33">
        <v>1</v>
      </c>
      <c r="I38" s="33">
        <v>1</v>
      </c>
      <c r="J38" s="33">
        <v>1</v>
      </c>
      <c r="K38" s="33">
        <v>1</v>
      </c>
      <c r="L38" s="33">
        <v>2</v>
      </c>
      <c r="M38" s="33">
        <v>1</v>
      </c>
      <c r="N38" s="33">
        <v>2</v>
      </c>
      <c r="O38" s="33">
        <v>1</v>
      </c>
      <c r="P38" s="29">
        <v>1</v>
      </c>
      <c r="Q38" s="29">
        <v>2</v>
      </c>
    </row>
    <row r="39" spans="1:17" ht="31.5">
      <c r="A39" s="114" t="s">
        <v>3</v>
      </c>
      <c r="B39" s="110" t="s">
        <v>732</v>
      </c>
      <c r="C39" s="33">
        <v>2</v>
      </c>
      <c r="D39" s="33">
        <v>2</v>
      </c>
      <c r="E39" s="33">
        <v>2</v>
      </c>
      <c r="F39" s="33">
        <v>2</v>
      </c>
      <c r="G39" s="33">
        <v>2</v>
      </c>
      <c r="H39" s="33">
        <v>1</v>
      </c>
      <c r="I39" s="33">
        <v>1</v>
      </c>
      <c r="J39" s="33">
        <v>1</v>
      </c>
      <c r="K39" s="33">
        <v>1</v>
      </c>
      <c r="L39" s="33">
        <v>2</v>
      </c>
      <c r="M39" s="33">
        <v>1</v>
      </c>
      <c r="N39" s="33">
        <v>2</v>
      </c>
      <c r="O39" s="33">
        <v>2</v>
      </c>
      <c r="P39" s="29">
        <v>2</v>
      </c>
      <c r="Q39" s="29">
        <v>2</v>
      </c>
    </row>
    <row r="40" spans="1:17" ht="15.75">
      <c r="A40" s="114" t="s">
        <v>4</v>
      </c>
      <c r="B40" s="110" t="s">
        <v>733</v>
      </c>
      <c r="C40" s="33">
        <v>2</v>
      </c>
      <c r="D40" s="33">
        <v>2</v>
      </c>
      <c r="E40" s="33">
        <v>2</v>
      </c>
      <c r="F40" s="33">
        <v>2</v>
      </c>
      <c r="G40" s="33">
        <v>1</v>
      </c>
      <c r="H40" s="33">
        <v>1</v>
      </c>
      <c r="I40" s="33">
        <v>1</v>
      </c>
      <c r="J40" s="33">
        <v>1</v>
      </c>
      <c r="K40" s="33">
        <v>1</v>
      </c>
      <c r="L40" s="33">
        <v>2</v>
      </c>
      <c r="M40" s="33">
        <v>1</v>
      </c>
      <c r="N40" s="33">
        <v>2</v>
      </c>
      <c r="O40" s="33">
        <v>2</v>
      </c>
      <c r="P40" s="29">
        <v>1</v>
      </c>
      <c r="Q40" s="29">
        <v>1</v>
      </c>
    </row>
    <row r="41" spans="1:17" ht="15.75">
      <c r="A41" s="114" t="s">
        <v>483</v>
      </c>
      <c r="B41" s="4" t="s">
        <v>734</v>
      </c>
      <c r="C41" s="46">
        <f t="shared" ref="C41:Q41" si="3">AVERAGE(C36:C40)</f>
        <v>2</v>
      </c>
      <c r="D41" s="46">
        <f t="shared" si="3"/>
        <v>2</v>
      </c>
      <c r="E41" s="46">
        <f t="shared" si="3"/>
        <v>1.8</v>
      </c>
      <c r="F41" s="46">
        <f t="shared" si="3"/>
        <v>1.8</v>
      </c>
      <c r="G41" s="46">
        <f t="shared" si="3"/>
        <v>1.2</v>
      </c>
      <c r="H41" s="46">
        <f t="shared" si="3"/>
        <v>1</v>
      </c>
      <c r="I41" s="46">
        <f t="shared" si="3"/>
        <v>1.4</v>
      </c>
      <c r="J41" s="46">
        <f t="shared" si="3"/>
        <v>1</v>
      </c>
      <c r="K41" s="46">
        <f t="shared" si="3"/>
        <v>1</v>
      </c>
      <c r="L41" s="46">
        <f t="shared" si="3"/>
        <v>1.8</v>
      </c>
      <c r="M41" s="46">
        <f t="shared" si="3"/>
        <v>1</v>
      </c>
      <c r="N41" s="46">
        <f t="shared" si="3"/>
        <v>1.6</v>
      </c>
      <c r="O41" s="47">
        <f t="shared" si="3"/>
        <v>1.8</v>
      </c>
      <c r="P41" s="47">
        <f t="shared" si="3"/>
        <v>1.4</v>
      </c>
      <c r="Q41" s="46">
        <f t="shared" si="3"/>
        <v>1.6</v>
      </c>
    </row>
    <row r="42" spans="1:17" ht="15.75">
      <c r="A42" s="114"/>
      <c r="B42" s="4"/>
      <c r="C42" s="46"/>
      <c r="D42" s="46"/>
      <c r="E42" s="46"/>
      <c r="F42" s="46"/>
      <c r="G42" s="46"/>
      <c r="H42" s="46"/>
      <c r="I42" s="46"/>
      <c r="J42" s="46"/>
      <c r="K42" s="46"/>
      <c r="L42" s="46"/>
      <c r="M42" s="46"/>
      <c r="N42" s="46"/>
      <c r="O42" s="47"/>
      <c r="P42" s="47"/>
      <c r="Q42" s="29"/>
    </row>
    <row r="43" spans="1:17" ht="25.5">
      <c r="A43" s="114" t="s">
        <v>22</v>
      </c>
      <c r="B43" s="8" t="s">
        <v>735</v>
      </c>
      <c r="C43" s="33"/>
      <c r="D43" s="33"/>
      <c r="E43" s="33"/>
      <c r="F43" s="47"/>
      <c r="G43" s="33"/>
      <c r="H43" s="47"/>
      <c r="I43" s="47"/>
      <c r="J43" s="47"/>
      <c r="K43" s="47"/>
      <c r="L43" s="33"/>
      <c r="M43" s="47"/>
      <c r="N43" s="47"/>
      <c r="O43" s="47"/>
      <c r="P43" s="47"/>
      <c r="Q43" s="29"/>
    </row>
    <row r="44" spans="1:17" ht="31.5">
      <c r="A44" s="114" t="s">
        <v>0</v>
      </c>
      <c r="B44" s="110" t="s">
        <v>736</v>
      </c>
      <c r="C44" s="33">
        <v>3</v>
      </c>
      <c r="D44" s="33">
        <v>3</v>
      </c>
      <c r="E44" s="33">
        <v>3</v>
      </c>
      <c r="F44" s="33">
        <v>3</v>
      </c>
      <c r="G44" s="33">
        <v>2</v>
      </c>
      <c r="H44" s="33">
        <v>1</v>
      </c>
      <c r="I44" s="33">
        <v>1</v>
      </c>
      <c r="J44" s="33"/>
      <c r="K44" s="33"/>
      <c r="L44" s="33">
        <v>1</v>
      </c>
      <c r="M44" s="33">
        <v>1</v>
      </c>
      <c r="N44" s="33">
        <v>1</v>
      </c>
      <c r="O44" s="33">
        <v>3</v>
      </c>
      <c r="P44" s="33">
        <v>3</v>
      </c>
      <c r="Q44" s="33">
        <v>3</v>
      </c>
    </row>
    <row r="45" spans="1:17" ht="15.75">
      <c r="A45" s="114" t="s">
        <v>1</v>
      </c>
      <c r="B45" s="110" t="s">
        <v>737</v>
      </c>
      <c r="C45" s="33">
        <v>3</v>
      </c>
      <c r="D45" s="33">
        <v>3</v>
      </c>
      <c r="E45" s="33">
        <v>3</v>
      </c>
      <c r="F45" s="33">
        <v>2</v>
      </c>
      <c r="G45" s="33">
        <v>2</v>
      </c>
      <c r="H45" s="33">
        <v>1</v>
      </c>
      <c r="I45" s="33">
        <v>1</v>
      </c>
      <c r="J45" s="33">
        <v>1</v>
      </c>
      <c r="K45" s="33"/>
      <c r="L45" s="33"/>
      <c r="M45" s="33">
        <v>1</v>
      </c>
      <c r="N45" s="33">
        <v>1</v>
      </c>
      <c r="O45" s="33">
        <v>3</v>
      </c>
      <c r="P45" s="33">
        <v>2</v>
      </c>
      <c r="Q45" s="29">
        <v>1</v>
      </c>
    </row>
    <row r="46" spans="1:17" ht="15.75">
      <c r="A46" s="114" t="s">
        <v>2</v>
      </c>
      <c r="B46" s="110" t="s">
        <v>738</v>
      </c>
      <c r="C46" s="33">
        <v>3</v>
      </c>
      <c r="D46" s="33">
        <v>2</v>
      </c>
      <c r="E46" s="33">
        <v>2</v>
      </c>
      <c r="F46" s="33">
        <v>3</v>
      </c>
      <c r="G46" s="33">
        <v>1</v>
      </c>
      <c r="H46" s="33">
        <v>1</v>
      </c>
      <c r="I46" s="33">
        <v>1</v>
      </c>
      <c r="J46" s="33"/>
      <c r="K46" s="33">
        <v>1</v>
      </c>
      <c r="L46" s="33">
        <v>1</v>
      </c>
      <c r="M46" s="33"/>
      <c r="N46" s="33">
        <v>1</v>
      </c>
      <c r="O46" s="33">
        <v>3</v>
      </c>
      <c r="P46" s="33">
        <v>3</v>
      </c>
      <c r="Q46" s="29">
        <v>2</v>
      </c>
    </row>
    <row r="47" spans="1:17" ht="15.75">
      <c r="A47" s="114" t="s">
        <v>3</v>
      </c>
      <c r="B47" s="110" t="s">
        <v>739</v>
      </c>
      <c r="C47" s="33">
        <v>3</v>
      </c>
      <c r="D47" s="33">
        <v>2</v>
      </c>
      <c r="E47" s="33">
        <v>1</v>
      </c>
      <c r="F47" s="33">
        <v>2</v>
      </c>
      <c r="G47" s="33">
        <v>2</v>
      </c>
      <c r="H47" s="33">
        <v>1</v>
      </c>
      <c r="I47" s="33">
        <v>1</v>
      </c>
      <c r="J47" s="33">
        <v>1</v>
      </c>
      <c r="K47" s="33"/>
      <c r="L47" s="33"/>
      <c r="M47" s="33"/>
      <c r="N47" s="33"/>
      <c r="O47" s="33">
        <v>3</v>
      </c>
      <c r="P47" s="33">
        <v>2</v>
      </c>
      <c r="Q47" s="29">
        <v>1</v>
      </c>
    </row>
    <row r="48" spans="1:17" ht="15.75">
      <c r="A48" s="114" t="s">
        <v>4</v>
      </c>
      <c r="B48" s="110" t="s">
        <v>740</v>
      </c>
      <c r="C48" s="33">
        <v>3</v>
      </c>
      <c r="D48" s="33">
        <v>1</v>
      </c>
      <c r="E48" s="33">
        <v>2</v>
      </c>
      <c r="F48" s="33">
        <v>2</v>
      </c>
      <c r="G48" s="33">
        <v>1</v>
      </c>
      <c r="H48" s="33">
        <v>1</v>
      </c>
      <c r="I48" s="33">
        <v>1</v>
      </c>
      <c r="J48" s="33">
        <v>1</v>
      </c>
      <c r="K48" s="33">
        <v>1</v>
      </c>
      <c r="L48" s="33"/>
      <c r="M48" s="33"/>
      <c r="N48" s="33"/>
      <c r="O48" s="33">
        <v>3</v>
      </c>
      <c r="P48" s="33">
        <v>3</v>
      </c>
      <c r="Q48" s="29">
        <v>2</v>
      </c>
    </row>
    <row r="49" spans="1:17" ht="15.75">
      <c r="A49" s="114" t="s">
        <v>21</v>
      </c>
      <c r="B49" s="110" t="s">
        <v>741</v>
      </c>
      <c r="C49" s="33">
        <v>3</v>
      </c>
      <c r="D49" s="33">
        <v>1</v>
      </c>
      <c r="E49" s="33">
        <v>1</v>
      </c>
      <c r="F49" s="33">
        <v>1</v>
      </c>
      <c r="G49" s="33">
        <v>2</v>
      </c>
      <c r="H49" s="33">
        <v>1</v>
      </c>
      <c r="I49" s="33">
        <v>1</v>
      </c>
      <c r="J49" s="33">
        <v>1</v>
      </c>
      <c r="K49" s="33"/>
      <c r="L49" s="33"/>
      <c r="M49" s="33"/>
      <c r="N49" s="33"/>
      <c r="O49" s="33">
        <v>3</v>
      </c>
      <c r="P49" s="33">
        <v>2</v>
      </c>
      <c r="Q49" s="29">
        <v>1</v>
      </c>
    </row>
    <row r="50" spans="1:17" ht="15.75">
      <c r="A50" s="114" t="s">
        <v>483</v>
      </c>
      <c r="B50" s="3"/>
      <c r="C50" s="46">
        <f t="shared" ref="C50:Q50" si="4">AVERAGE(C44:C49)</f>
        <v>3</v>
      </c>
      <c r="D50" s="46">
        <f t="shared" si="4"/>
        <v>2</v>
      </c>
      <c r="E50" s="46">
        <f t="shared" si="4"/>
        <v>2</v>
      </c>
      <c r="F50" s="46">
        <f t="shared" si="4"/>
        <v>2.1666666666666665</v>
      </c>
      <c r="G50" s="46">
        <f t="shared" si="4"/>
        <v>1.6666666666666667</v>
      </c>
      <c r="H50" s="46">
        <f t="shared" si="4"/>
        <v>1</v>
      </c>
      <c r="I50" s="46">
        <f t="shared" si="4"/>
        <v>1</v>
      </c>
      <c r="J50" s="46">
        <f t="shared" si="4"/>
        <v>1</v>
      </c>
      <c r="K50" s="46">
        <f t="shared" si="4"/>
        <v>1</v>
      </c>
      <c r="L50" s="46">
        <f t="shared" si="4"/>
        <v>1</v>
      </c>
      <c r="M50" s="46">
        <f t="shared" si="4"/>
        <v>1</v>
      </c>
      <c r="N50" s="46">
        <f t="shared" si="4"/>
        <v>1</v>
      </c>
      <c r="O50" s="47">
        <f t="shared" si="4"/>
        <v>3</v>
      </c>
      <c r="P50" s="47">
        <f t="shared" si="4"/>
        <v>2.5</v>
      </c>
      <c r="Q50" s="46">
        <f t="shared" si="4"/>
        <v>1.6666666666666667</v>
      </c>
    </row>
    <row r="51" spans="1:17" ht="15.75">
      <c r="A51" s="114"/>
      <c r="B51" s="3"/>
      <c r="C51" s="29"/>
      <c r="D51" s="29"/>
      <c r="E51" s="29"/>
      <c r="F51" s="29"/>
      <c r="G51" s="29"/>
      <c r="H51" s="29"/>
      <c r="I51" s="29"/>
      <c r="J51" s="29"/>
      <c r="K51" s="29"/>
      <c r="L51" s="29"/>
      <c r="M51" s="29"/>
      <c r="N51" s="29"/>
      <c r="O51" s="29"/>
      <c r="P51" s="29"/>
      <c r="Q51" s="29"/>
    </row>
    <row r="52" spans="1:17" ht="25.5">
      <c r="A52" s="114" t="s">
        <v>22</v>
      </c>
      <c r="B52" s="8" t="s">
        <v>742</v>
      </c>
      <c r="C52" s="29"/>
      <c r="D52" s="29"/>
      <c r="E52" s="29"/>
      <c r="F52" s="29"/>
      <c r="G52" s="29"/>
      <c r="H52" s="29"/>
      <c r="I52" s="29"/>
      <c r="J52" s="29"/>
      <c r="K52" s="29"/>
      <c r="L52" s="29"/>
      <c r="M52" s="29"/>
      <c r="N52" s="29"/>
      <c r="O52" s="29"/>
      <c r="P52" s="29"/>
      <c r="Q52" s="29"/>
    </row>
    <row r="53" spans="1:17" ht="31.5">
      <c r="A53" s="114" t="s">
        <v>0</v>
      </c>
      <c r="B53" s="110" t="s">
        <v>743</v>
      </c>
      <c r="C53" s="29">
        <v>3</v>
      </c>
      <c r="D53" s="29">
        <v>2</v>
      </c>
      <c r="E53" s="29">
        <v>1</v>
      </c>
      <c r="F53" s="29">
        <v>2</v>
      </c>
      <c r="G53" s="29">
        <v>1</v>
      </c>
      <c r="H53" s="29">
        <v>1</v>
      </c>
      <c r="I53" s="29">
        <v>1</v>
      </c>
      <c r="J53" s="29"/>
      <c r="K53" s="29"/>
      <c r="L53" s="29">
        <v>2</v>
      </c>
      <c r="M53" s="29">
        <v>2</v>
      </c>
      <c r="N53" s="29">
        <v>2</v>
      </c>
      <c r="O53" s="33">
        <v>2</v>
      </c>
      <c r="P53" s="33">
        <v>2</v>
      </c>
      <c r="Q53" s="33">
        <v>2</v>
      </c>
    </row>
    <row r="54" spans="1:17" ht="15.75">
      <c r="A54" s="114" t="s">
        <v>1</v>
      </c>
      <c r="B54" s="110" t="s">
        <v>744</v>
      </c>
      <c r="C54" s="29">
        <v>3</v>
      </c>
      <c r="D54" s="29">
        <v>2</v>
      </c>
      <c r="E54" s="29">
        <v>2</v>
      </c>
      <c r="F54" s="29">
        <v>1</v>
      </c>
      <c r="G54" s="29">
        <v>1</v>
      </c>
      <c r="H54" s="29">
        <v>1</v>
      </c>
      <c r="I54" s="29">
        <v>2</v>
      </c>
      <c r="J54" s="29">
        <v>2</v>
      </c>
      <c r="K54" s="29">
        <v>1</v>
      </c>
      <c r="L54" s="29">
        <v>2</v>
      </c>
      <c r="M54" s="29">
        <v>2</v>
      </c>
      <c r="N54" s="29">
        <v>1</v>
      </c>
      <c r="O54" s="28">
        <v>1</v>
      </c>
      <c r="P54" s="29">
        <v>2</v>
      </c>
      <c r="Q54" s="29">
        <v>2</v>
      </c>
    </row>
    <row r="55" spans="1:17" ht="15.75">
      <c r="A55" s="114" t="s">
        <v>2</v>
      </c>
      <c r="B55" s="110" t="s">
        <v>745</v>
      </c>
      <c r="C55" s="29">
        <v>2</v>
      </c>
      <c r="D55" s="29">
        <v>2</v>
      </c>
      <c r="E55" s="29">
        <v>1</v>
      </c>
      <c r="F55" s="29">
        <v>2</v>
      </c>
      <c r="G55" s="29">
        <v>1</v>
      </c>
      <c r="H55" s="29">
        <v>1</v>
      </c>
      <c r="I55" s="29">
        <v>1</v>
      </c>
      <c r="J55" s="29">
        <v>1</v>
      </c>
      <c r="K55" s="29">
        <v>2</v>
      </c>
      <c r="L55" s="29">
        <v>1</v>
      </c>
      <c r="M55" s="29">
        <v>2</v>
      </c>
      <c r="N55" s="29">
        <v>2</v>
      </c>
      <c r="O55" s="28">
        <v>2</v>
      </c>
      <c r="P55" s="29">
        <v>2</v>
      </c>
      <c r="Q55" s="29">
        <v>1</v>
      </c>
    </row>
    <row r="56" spans="1:17" ht="31.5">
      <c r="A56" s="114" t="s">
        <v>3</v>
      </c>
      <c r="B56" s="110" t="s">
        <v>746</v>
      </c>
      <c r="C56" s="29">
        <v>2</v>
      </c>
      <c r="D56" s="29">
        <v>3</v>
      </c>
      <c r="E56" s="29">
        <v>2</v>
      </c>
      <c r="F56" s="29">
        <v>1</v>
      </c>
      <c r="G56" s="29">
        <v>2</v>
      </c>
      <c r="H56" s="29">
        <v>1</v>
      </c>
      <c r="I56" s="29">
        <v>1</v>
      </c>
      <c r="J56" s="29">
        <v>1</v>
      </c>
      <c r="K56" s="29">
        <v>2</v>
      </c>
      <c r="L56" s="29">
        <v>1</v>
      </c>
      <c r="M56" s="29">
        <v>2</v>
      </c>
      <c r="N56" s="29">
        <v>2</v>
      </c>
      <c r="O56" s="28">
        <v>2</v>
      </c>
      <c r="P56" s="29">
        <v>2</v>
      </c>
      <c r="Q56" s="29">
        <v>2</v>
      </c>
    </row>
    <row r="57" spans="1:17" ht="47.25">
      <c r="A57" s="114" t="s">
        <v>4</v>
      </c>
      <c r="B57" s="110" t="s">
        <v>747</v>
      </c>
      <c r="C57" s="29">
        <v>3</v>
      </c>
      <c r="D57" s="29">
        <v>3</v>
      </c>
      <c r="E57" s="29">
        <v>2</v>
      </c>
      <c r="F57" s="29">
        <v>1</v>
      </c>
      <c r="G57" s="29">
        <v>1</v>
      </c>
      <c r="H57" s="29">
        <v>2</v>
      </c>
      <c r="I57" s="29">
        <v>2</v>
      </c>
      <c r="J57" s="29">
        <v>1</v>
      </c>
      <c r="K57" s="29">
        <v>1</v>
      </c>
      <c r="L57" s="29">
        <v>2</v>
      </c>
      <c r="M57" s="29">
        <v>1</v>
      </c>
      <c r="N57" s="29">
        <v>2</v>
      </c>
      <c r="O57" s="28">
        <v>2</v>
      </c>
      <c r="P57" s="29">
        <v>2</v>
      </c>
      <c r="Q57" s="29">
        <v>2</v>
      </c>
    </row>
    <row r="58" spans="1:17" ht="15.75">
      <c r="A58" s="114" t="s">
        <v>21</v>
      </c>
      <c r="B58" s="110" t="s">
        <v>748</v>
      </c>
      <c r="C58" s="29">
        <v>3</v>
      </c>
      <c r="D58" s="29">
        <v>3</v>
      </c>
      <c r="E58" s="29">
        <v>2</v>
      </c>
      <c r="F58" s="29">
        <v>1</v>
      </c>
      <c r="G58" s="29">
        <v>1</v>
      </c>
      <c r="H58" s="29">
        <v>2</v>
      </c>
      <c r="I58" s="29">
        <v>2</v>
      </c>
      <c r="J58" s="29">
        <v>1</v>
      </c>
      <c r="K58" s="29">
        <v>1</v>
      </c>
      <c r="L58" s="29">
        <v>2</v>
      </c>
      <c r="M58" s="29">
        <v>1</v>
      </c>
      <c r="N58" s="29">
        <v>2</v>
      </c>
      <c r="O58" s="28">
        <v>2</v>
      </c>
      <c r="P58" s="29">
        <v>2</v>
      </c>
      <c r="Q58" s="29">
        <v>2</v>
      </c>
    </row>
    <row r="59" spans="1:17" ht="15.75">
      <c r="A59" s="114" t="s">
        <v>23</v>
      </c>
      <c r="B59" s="110" t="s">
        <v>749</v>
      </c>
      <c r="C59" s="29">
        <v>3</v>
      </c>
      <c r="D59" s="29">
        <v>3</v>
      </c>
      <c r="E59" s="29">
        <v>2</v>
      </c>
      <c r="F59" s="29">
        <v>1</v>
      </c>
      <c r="G59" s="29">
        <v>1</v>
      </c>
      <c r="H59" s="29">
        <v>2</v>
      </c>
      <c r="I59" s="29">
        <v>2</v>
      </c>
      <c r="J59" s="29">
        <v>1</v>
      </c>
      <c r="K59" s="29">
        <v>1</v>
      </c>
      <c r="L59" s="29">
        <v>2</v>
      </c>
      <c r="M59" s="29">
        <v>1</v>
      </c>
      <c r="N59" s="29">
        <v>2</v>
      </c>
      <c r="O59" s="28">
        <v>2</v>
      </c>
      <c r="P59" s="29">
        <v>2</v>
      </c>
      <c r="Q59" s="29">
        <v>2</v>
      </c>
    </row>
    <row r="60" spans="1:17" ht="15.75">
      <c r="A60" s="114" t="s">
        <v>24</v>
      </c>
      <c r="B60" s="110" t="s">
        <v>750</v>
      </c>
      <c r="C60" s="29">
        <v>3</v>
      </c>
      <c r="D60" s="29">
        <v>3</v>
      </c>
      <c r="E60" s="29">
        <v>2</v>
      </c>
      <c r="F60" s="29">
        <v>1</v>
      </c>
      <c r="G60" s="29">
        <v>1</v>
      </c>
      <c r="H60" s="29">
        <v>2</v>
      </c>
      <c r="I60" s="29">
        <v>2</v>
      </c>
      <c r="J60" s="29">
        <v>1</v>
      </c>
      <c r="K60" s="29">
        <v>1</v>
      </c>
      <c r="L60" s="29">
        <v>2</v>
      </c>
      <c r="M60" s="29">
        <v>1</v>
      </c>
      <c r="N60" s="29">
        <v>2</v>
      </c>
      <c r="O60" s="28">
        <v>2</v>
      </c>
      <c r="P60" s="29">
        <v>2</v>
      </c>
      <c r="Q60" s="29">
        <v>2</v>
      </c>
    </row>
    <row r="61" spans="1:17" ht="15.75">
      <c r="A61" s="114" t="s">
        <v>483</v>
      </c>
      <c r="B61" s="4" t="s">
        <v>751</v>
      </c>
      <c r="C61" s="46">
        <f t="shared" ref="C61:Q61" si="5">AVERAGE(C53:C60)</f>
        <v>2.75</v>
      </c>
      <c r="D61" s="46">
        <f t="shared" si="5"/>
        <v>2.625</v>
      </c>
      <c r="E61" s="46">
        <f t="shared" si="5"/>
        <v>1.75</v>
      </c>
      <c r="F61" s="46">
        <f t="shared" si="5"/>
        <v>1.25</v>
      </c>
      <c r="G61" s="46">
        <f t="shared" si="5"/>
        <v>1.125</v>
      </c>
      <c r="H61" s="46">
        <f t="shared" si="5"/>
        <v>1.5</v>
      </c>
      <c r="I61" s="46">
        <f t="shared" si="5"/>
        <v>1.625</v>
      </c>
      <c r="J61" s="46">
        <f t="shared" si="5"/>
        <v>1.1428571428571428</v>
      </c>
      <c r="K61" s="46">
        <f t="shared" si="5"/>
        <v>1.2857142857142858</v>
      </c>
      <c r="L61" s="46">
        <f t="shared" si="5"/>
        <v>1.75</v>
      </c>
      <c r="M61" s="46">
        <f t="shared" si="5"/>
        <v>1.5</v>
      </c>
      <c r="N61" s="46">
        <f t="shared" si="5"/>
        <v>1.875</v>
      </c>
      <c r="O61" s="46">
        <f t="shared" si="5"/>
        <v>1.875</v>
      </c>
      <c r="P61" s="46">
        <f t="shared" si="5"/>
        <v>2</v>
      </c>
      <c r="Q61" s="46">
        <f t="shared" si="5"/>
        <v>1.875</v>
      </c>
    </row>
    <row r="62" spans="1:17" ht="15.75">
      <c r="A62" s="114"/>
      <c r="B62" s="3"/>
      <c r="C62" s="29"/>
      <c r="D62" s="29"/>
      <c r="E62" s="29"/>
      <c r="F62" s="29"/>
      <c r="G62" s="29"/>
      <c r="H62" s="29"/>
      <c r="I62" s="29"/>
      <c r="J62" s="29"/>
      <c r="K62" s="29"/>
      <c r="L62" s="29"/>
      <c r="M62" s="29"/>
      <c r="N62" s="29"/>
      <c r="O62" s="29"/>
      <c r="P62" s="29"/>
      <c r="Q62" s="29"/>
    </row>
    <row r="63" spans="1:17" ht="25.5">
      <c r="A63" s="114" t="s">
        <v>22</v>
      </c>
      <c r="B63" s="8" t="s">
        <v>752</v>
      </c>
      <c r="C63" s="29"/>
      <c r="D63" s="29"/>
      <c r="E63" s="29"/>
      <c r="F63" s="29"/>
      <c r="G63" s="29"/>
      <c r="H63" s="29"/>
      <c r="I63" s="29"/>
      <c r="J63" s="29"/>
      <c r="K63" s="29"/>
      <c r="L63" s="29"/>
      <c r="M63" s="29"/>
      <c r="N63" s="29"/>
      <c r="O63" s="29"/>
      <c r="P63" s="29"/>
      <c r="Q63" s="29"/>
    </row>
    <row r="64" spans="1:17" ht="31.5">
      <c r="A64" s="114" t="s">
        <v>0</v>
      </c>
      <c r="B64" s="110" t="s">
        <v>753</v>
      </c>
      <c r="C64" s="29">
        <v>1</v>
      </c>
      <c r="D64" s="29">
        <v>1</v>
      </c>
      <c r="E64" s="29">
        <v>1</v>
      </c>
      <c r="F64" s="29">
        <v>2</v>
      </c>
      <c r="G64" s="29">
        <v>3</v>
      </c>
      <c r="H64" s="29">
        <v>1</v>
      </c>
      <c r="I64" s="29">
        <v>1</v>
      </c>
      <c r="J64" s="29">
        <v>1</v>
      </c>
      <c r="K64" s="29">
        <v>1</v>
      </c>
      <c r="L64" s="29">
        <v>2</v>
      </c>
      <c r="M64" s="29">
        <v>1</v>
      </c>
      <c r="N64" s="29">
        <v>1</v>
      </c>
      <c r="O64" s="29">
        <v>1</v>
      </c>
      <c r="P64" s="29">
        <v>1</v>
      </c>
      <c r="Q64" s="29">
        <v>1</v>
      </c>
    </row>
    <row r="65" spans="1:17" ht="15.75">
      <c r="A65" s="114" t="s">
        <v>1</v>
      </c>
      <c r="B65" s="110" t="s">
        <v>754</v>
      </c>
      <c r="C65" s="29">
        <v>1</v>
      </c>
      <c r="D65" s="29">
        <v>2</v>
      </c>
      <c r="E65" s="29">
        <v>2</v>
      </c>
      <c r="F65" s="29">
        <v>2</v>
      </c>
      <c r="G65" s="29">
        <v>2</v>
      </c>
      <c r="H65" s="29">
        <v>1</v>
      </c>
      <c r="I65" s="29">
        <v>1</v>
      </c>
      <c r="J65" s="29">
        <v>1</v>
      </c>
      <c r="K65" s="29">
        <v>1</v>
      </c>
      <c r="L65" s="29">
        <v>2</v>
      </c>
      <c r="M65" s="29">
        <v>1</v>
      </c>
      <c r="N65" s="29">
        <v>1</v>
      </c>
      <c r="O65" s="29">
        <v>1</v>
      </c>
      <c r="P65" s="29">
        <v>1</v>
      </c>
      <c r="Q65" s="29">
        <v>1</v>
      </c>
    </row>
    <row r="66" spans="1:17" ht="15.75">
      <c r="A66" s="114" t="s">
        <v>2</v>
      </c>
      <c r="B66" s="110" t="s">
        <v>755</v>
      </c>
      <c r="C66" s="29">
        <v>1</v>
      </c>
      <c r="D66" s="29">
        <v>2</v>
      </c>
      <c r="E66" s="29">
        <v>2</v>
      </c>
      <c r="F66" s="29">
        <v>2</v>
      </c>
      <c r="G66" s="29">
        <v>2</v>
      </c>
      <c r="H66" s="29">
        <v>1</v>
      </c>
      <c r="I66" s="29">
        <v>1</v>
      </c>
      <c r="J66" s="29">
        <v>1</v>
      </c>
      <c r="K66" s="29">
        <v>1</v>
      </c>
      <c r="L66" s="29">
        <v>1</v>
      </c>
      <c r="M66" s="29">
        <v>1</v>
      </c>
      <c r="N66" s="29">
        <v>1</v>
      </c>
      <c r="O66" s="29">
        <v>1</v>
      </c>
      <c r="P66" s="29">
        <v>1</v>
      </c>
      <c r="Q66" s="29">
        <v>1</v>
      </c>
    </row>
    <row r="67" spans="1:17" ht="15.75">
      <c r="A67" s="114" t="s">
        <v>3</v>
      </c>
      <c r="B67" s="110" t="s">
        <v>756</v>
      </c>
      <c r="C67" s="29">
        <v>1</v>
      </c>
      <c r="D67" s="29">
        <v>1</v>
      </c>
      <c r="E67" s="29">
        <v>2</v>
      </c>
      <c r="F67" s="29">
        <v>2</v>
      </c>
      <c r="G67" s="29">
        <v>1</v>
      </c>
      <c r="H67" s="29">
        <v>1</v>
      </c>
      <c r="I67" s="29">
        <v>1</v>
      </c>
      <c r="J67" s="29">
        <v>1</v>
      </c>
      <c r="K67" s="29">
        <v>2</v>
      </c>
      <c r="L67" s="29">
        <v>2</v>
      </c>
      <c r="M67" s="29">
        <v>1</v>
      </c>
      <c r="N67" s="29">
        <v>1</v>
      </c>
      <c r="O67" s="29">
        <v>1</v>
      </c>
      <c r="P67" s="29">
        <v>2</v>
      </c>
      <c r="Q67" s="29">
        <v>2</v>
      </c>
    </row>
    <row r="68" spans="1:17" ht="31.5">
      <c r="A68" s="114" t="s">
        <v>4</v>
      </c>
      <c r="B68" s="110" t="s">
        <v>757</v>
      </c>
      <c r="C68" s="29">
        <v>2</v>
      </c>
      <c r="D68" s="29">
        <v>1</v>
      </c>
      <c r="E68" s="29">
        <v>2</v>
      </c>
      <c r="F68" s="29">
        <v>2</v>
      </c>
      <c r="G68" s="29">
        <v>2</v>
      </c>
      <c r="H68" s="29">
        <v>1</v>
      </c>
      <c r="I68" s="29">
        <v>1</v>
      </c>
      <c r="J68" s="29">
        <v>1</v>
      </c>
      <c r="K68" s="29">
        <v>1</v>
      </c>
      <c r="L68" s="29">
        <v>2</v>
      </c>
      <c r="M68" s="29">
        <v>1</v>
      </c>
      <c r="N68" s="29">
        <v>1</v>
      </c>
      <c r="O68" s="33">
        <v>2</v>
      </c>
      <c r="P68" s="33">
        <v>2</v>
      </c>
      <c r="Q68" s="33">
        <v>2</v>
      </c>
    </row>
    <row r="69" spans="1:17" ht="15.75">
      <c r="A69" s="114" t="s">
        <v>21</v>
      </c>
      <c r="B69" s="110" t="s">
        <v>758</v>
      </c>
      <c r="C69" s="33">
        <v>1</v>
      </c>
      <c r="D69" s="33">
        <v>2</v>
      </c>
      <c r="E69" s="33">
        <v>2</v>
      </c>
      <c r="F69" s="33">
        <v>2</v>
      </c>
      <c r="G69" s="33">
        <v>2</v>
      </c>
      <c r="H69" s="33">
        <v>1</v>
      </c>
      <c r="I69" s="33">
        <v>1</v>
      </c>
      <c r="J69" s="33">
        <v>1</v>
      </c>
      <c r="K69" s="33">
        <v>1</v>
      </c>
      <c r="L69" s="33">
        <v>2</v>
      </c>
      <c r="M69" s="33">
        <v>1</v>
      </c>
      <c r="N69" s="33">
        <v>1</v>
      </c>
      <c r="O69" s="33">
        <v>2</v>
      </c>
      <c r="P69" s="33">
        <v>2</v>
      </c>
      <c r="Q69" s="29">
        <v>1</v>
      </c>
    </row>
    <row r="70" spans="1:17" ht="15.75">
      <c r="A70" s="114" t="s">
        <v>483</v>
      </c>
      <c r="B70" s="4" t="s">
        <v>529</v>
      </c>
      <c r="C70" s="47">
        <f t="shared" ref="C70:Q70" si="6">AVERAGE(C64:C69)</f>
        <v>1.1666666666666667</v>
      </c>
      <c r="D70" s="47">
        <f t="shared" si="6"/>
        <v>1.5</v>
      </c>
      <c r="E70" s="47">
        <f t="shared" si="6"/>
        <v>1.8333333333333333</v>
      </c>
      <c r="F70" s="47">
        <f t="shared" si="6"/>
        <v>2</v>
      </c>
      <c r="G70" s="47">
        <f t="shared" si="6"/>
        <v>2</v>
      </c>
      <c r="H70" s="47">
        <f t="shared" si="6"/>
        <v>1</v>
      </c>
      <c r="I70" s="47">
        <f t="shared" si="6"/>
        <v>1</v>
      </c>
      <c r="J70" s="47">
        <f t="shared" si="6"/>
        <v>1</v>
      </c>
      <c r="K70" s="47">
        <f t="shared" si="6"/>
        <v>1.1666666666666667</v>
      </c>
      <c r="L70" s="47">
        <f t="shared" si="6"/>
        <v>1.8333333333333333</v>
      </c>
      <c r="M70" s="47">
        <f t="shared" si="6"/>
        <v>1</v>
      </c>
      <c r="N70" s="47">
        <f t="shared" si="6"/>
        <v>1</v>
      </c>
      <c r="O70" s="47">
        <f t="shared" si="6"/>
        <v>1.3333333333333333</v>
      </c>
      <c r="P70" s="47">
        <f t="shared" si="6"/>
        <v>1.5</v>
      </c>
      <c r="Q70" s="46">
        <f t="shared" si="6"/>
        <v>1.3333333333333333</v>
      </c>
    </row>
    <row r="71" spans="1:17" ht="15.75">
      <c r="A71" s="114"/>
      <c r="B71" s="3"/>
      <c r="C71" s="33"/>
      <c r="D71" s="33"/>
      <c r="E71" s="33"/>
      <c r="F71" s="47"/>
      <c r="G71" s="47"/>
      <c r="H71" s="47"/>
      <c r="I71" s="47"/>
      <c r="J71" s="47"/>
      <c r="K71" s="47"/>
      <c r="L71" s="47"/>
      <c r="M71" s="47"/>
      <c r="N71" s="47"/>
      <c r="O71" s="33"/>
      <c r="P71" s="33"/>
      <c r="Q71" s="29"/>
    </row>
    <row r="72" spans="1:17" ht="25.5">
      <c r="A72" s="114" t="s">
        <v>22</v>
      </c>
      <c r="B72" s="8" t="s">
        <v>759</v>
      </c>
      <c r="C72" s="33"/>
      <c r="D72" s="33"/>
      <c r="E72" s="47"/>
      <c r="F72" s="47"/>
      <c r="G72" s="47"/>
      <c r="H72" s="47"/>
      <c r="I72" s="47"/>
      <c r="J72" s="47"/>
      <c r="K72" s="47"/>
      <c r="L72" s="47"/>
      <c r="M72" s="47"/>
      <c r="N72" s="47"/>
      <c r="O72" s="33"/>
      <c r="P72" s="33"/>
      <c r="Q72" s="29"/>
    </row>
    <row r="73" spans="1:17" ht="15.75">
      <c r="A73" s="114" t="s">
        <v>0</v>
      </c>
      <c r="B73" s="110" t="s">
        <v>760</v>
      </c>
      <c r="C73" s="29">
        <v>3</v>
      </c>
      <c r="D73" s="29">
        <v>2</v>
      </c>
      <c r="E73" s="29">
        <v>2</v>
      </c>
      <c r="F73" s="29">
        <v>3</v>
      </c>
      <c r="G73" s="29">
        <v>1</v>
      </c>
      <c r="H73" s="29">
        <v>1</v>
      </c>
      <c r="I73" s="29">
        <v>2</v>
      </c>
      <c r="J73" s="29">
        <v>1</v>
      </c>
      <c r="K73" s="29"/>
      <c r="L73" s="29"/>
      <c r="M73" s="29"/>
      <c r="N73" s="29">
        <v>2</v>
      </c>
      <c r="O73" s="33">
        <v>2</v>
      </c>
      <c r="P73" s="33">
        <v>3</v>
      </c>
      <c r="Q73" s="33">
        <v>2</v>
      </c>
    </row>
    <row r="74" spans="1:17" ht="31.5">
      <c r="A74" s="114" t="s">
        <v>1</v>
      </c>
      <c r="B74" s="110" t="s">
        <v>761</v>
      </c>
      <c r="C74" s="29">
        <v>2</v>
      </c>
      <c r="D74" s="29">
        <v>1</v>
      </c>
      <c r="E74" s="29">
        <v>3</v>
      </c>
      <c r="F74" s="29">
        <v>2</v>
      </c>
      <c r="G74" s="29">
        <v>2</v>
      </c>
      <c r="H74" s="29">
        <v>2</v>
      </c>
      <c r="I74" s="29">
        <v>1</v>
      </c>
      <c r="J74" s="29">
        <v>2</v>
      </c>
      <c r="K74" s="29"/>
      <c r="L74" s="29"/>
      <c r="M74" s="29"/>
      <c r="N74" s="29">
        <v>3</v>
      </c>
      <c r="O74" s="29">
        <v>2</v>
      </c>
      <c r="P74" s="29">
        <v>2</v>
      </c>
      <c r="Q74" s="29">
        <v>1</v>
      </c>
    </row>
    <row r="75" spans="1:17" ht="15.75">
      <c r="A75" s="114" t="s">
        <v>2</v>
      </c>
      <c r="B75" s="110" t="s">
        <v>762</v>
      </c>
      <c r="C75" s="29">
        <v>1</v>
      </c>
      <c r="D75" s="29">
        <v>2</v>
      </c>
      <c r="E75" s="29">
        <v>2</v>
      </c>
      <c r="F75" s="29">
        <v>1</v>
      </c>
      <c r="G75" s="29">
        <v>1</v>
      </c>
      <c r="H75" s="29">
        <v>3</v>
      </c>
      <c r="I75" s="29">
        <v>2</v>
      </c>
      <c r="J75" s="29">
        <v>3</v>
      </c>
      <c r="K75" s="29"/>
      <c r="L75" s="29"/>
      <c r="M75" s="29"/>
      <c r="N75" s="29">
        <v>2</v>
      </c>
      <c r="O75" s="29">
        <v>2</v>
      </c>
      <c r="P75" s="29">
        <v>1</v>
      </c>
      <c r="Q75" s="29">
        <v>3</v>
      </c>
    </row>
    <row r="76" spans="1:17" ht="31.5">
      <c r="A76" s="114" t="s">
        <v>3</v>
      </c>
      <c r="B76" s="110" t="s">
        <v>763</v>
      </c>
      <c r="C76" s="29">
        <v>2</v>
      </c>
      <c r="D76" s="29">
        <v>2</v>
      </c>
      <c r="E76" s="29">
        <v>1</v>
      </c>
      <c r="F76" s="29">
        <v>3</v>
      </c>
      <c r="G76" s="29">
        <v>3</v>
      </c>
      <c r="H76" s="29">
        <v>2</v>
      </c>
      <c r="I76" s="29">
        <v>2</v>
      </c>
      <c r="J76" s="29">
        <v>2</v>
      </c>
      <c r="K76" s="29"/>
      <c r="L76" s="29"/>
      <c r="M76" s="29"/>
      <c r="N76" s="29">
        <v>1</v>
      </c>
      <c r="O76" s="29">
        <v>2</v>
      </c>
      <c r="P76" s="29">
        <v>2</v>
      </c>
      <c r="Q76" s="29">
        <v>2</v>
      </c>
    </row>
    <row r="77" spans="1:17" ht="15.75">
      <c r="A77" s="114" t="s">
        <v>4</v>
      </c>
      <c r="B77" s="110" t="s">
        <v>764</v>
      </c>
      <c r="C77" s="29">
        <v>2</v>
      </c>
      <c r="D77" s="29">
        <v>2</v>
      </c>
      <c r="E77" s="29">
        <v>2</v>
      </c>
      <c r="F77" s="29">
        <v>2</v>
      </c>
      <c r="G77" s="29">
        <v>2</v>
      </c>
      <c r="H77" s="29">
        <v>2</v>
      </c>
      <c r="I77" s="29">
        <v>2</v>
      </c>
      <c r="J77" s="29">
        <v>1</v>
      </c>
      <c r="K77" s="29"/>
      <c r="L77" s="29"/>
      <c r="M77" s="29"/>
      <c r="N77" s="29">
        <v>2</v>
      </c>
      <c r="O77" s="29">
        <v>2</v>
      </c>
      <c r="P77" s="29">
        <v>3</v>
      </c>
      <c r="Q77" s="29">
        <v>1</v>
      </c>
    </row>
    <row r="78" spans="1:17" ht="15.75">
      <c r="A78" s="114" t="s">
        <v>21</v>
      </c>
      <c r="B78" s="110" t="s">
        <v>765</v>
      </c>
      <c r="C78" s="29">
        <v>2</v>
      </c>
      <c r="D78" s="29">
        <v>1</v>
      </c>
      <c r="E78" s="29">
        <v>1</v>
      </c>
      <c r="F78" s="29">
        <v>3</v>
      </c>
      <c r="G78" s="29">
        <v>1</v>
      </c>
      <c r="H78" s="29">
        <v>1</v>
      </c>
      <c r="I78" s="29">
        <v>2</v>
      </c>
      <c r="J78" s="29">
        <v>2</v>
      </c>
      <c r="K78" s="29"/>
      <c r="L78" s="29"/>
      <c r="M78" s="29"/>
      <c r="N78" s="29">
        <v>2</v>
      </c>
      <c r="O78" s="29">
        <v>2</v>
      </c>
      <c r="P78" s="29">
        <v>1</v>
      </c>
      <c r="Q78" s="29">
        <v>2</v>
      </c>
    </row>
    <row r="79" spans="1:17" ht="15.75">
      <c r="A79" s="114" t="s">
        <v>483</v>
      </c>
      <c r="B79" s="4"/>
      <c r="C79" s="46">
        <f t="shared" ref="C79:J79" si="7">AVERAGE(C73:C78)</f>
        <v>2</v>
      </c>
      <c r="D79" s="46">
        <f t="shared" si="7"/>
        <v>1.6666666666666667</v>
      </c>
      <c r="E79" s="46">
        <f t="shared" si="7"/>
        <v>1.8333333333333333</v>
      </c>
      <c r="F79" s="46">
        <f t="shared" si="7"/>
        <v>2.3333333333333335</v>
      </c>
      <c r="G79" s="46">
        <f t="shared" si="7"/>
        <v>1.6666666666666667</v>
      </c>
      <c r="H79" s="46">
        <f t="shared" si="7"/>
        <v>1.8333333333333333</v>
      </c>
      <c r="I79" s="46">
        <f t="shared" si="7"/>
        <v>1.8333333333333333</v>
      </c>
      <c r="J79" s="46">
        <f t="shared" si="7"/>
        <v>1.8333333333333333</v>
      </c>
      <c r="K79" s="46"/>
      <c r="L79" s="46"/>
      <c r="M79" s="46"/>
      <c r="N79" s="46">
        <f>AVERAGE(N73:N78)</f>
        <v>2</v>
      </c>
      <c r="O79" s="46">
        <f>AVERAGE(O73:O78)</f>
        <v>2</v>
      </c>
      <c r="P79" s="46">
        <f>AVERAGE(P73:P78)</f>
        <v>2</v>
      </c>
      <c r="Q79" s="46">
        <f>AVERAGE(Q73:Q78)</f>
        <v>1.8333333333333333</v>
      </c>
    </row>
    <row r="80" spans="1:17" ht="15.75">
      <c r="A80" s="114"/>
      <c r="B80" s="1"/>
      <c r="C80" s="29"/>
      <c r="D80" s="29"/>
      <c r="E80" s="29"/>
      <c r="F80" s="29"/>
      <c r="G80" s="29"/>
      <c r="H80" s="29"/>
      <c r="I80" s="29"/>
      <c r="J80" s="29"/>
      <c r="K80" s="29"/>
      <c r="L80" s="29"/>
      <c r="M80" s="29"/>
      <c r="N80" s="29"/>
      <c r="O80" s="29"/>
      <c r="P80" s="29"/>
      <c r="Q80" s="29"/>
    </row>
    <row r="81" spans="1:17" ht="25.5">
      <c r="A81" s="114" t="s">
        <v>22</v>
      </c>
      <c r="B81" s="8" t="s">
        <v>766</v>
      </c>
      <c r="C81" s="46"/>
      <c r="D81" s="46"/>
      <c r="E81" s="46"/>
      <c r="F81" s="46"/>
      <c r="G81" s="46"/>
      <c r="H81" s="46"/>
      <c r="I81" s="46"/>
      <c r="J81" s="46"/>
      <c r="K81" s="46"/>
      <c r="L81" s="46"/>
      <c r="M81" s="46"/>
      <c r="N81" s="46"/>
      <c r="O81" s="47"/>
      <c r="P81" s="47"/>
      <c r="Q81" s="47"/>
    </row>
    <row r="82" spans="1:17" ht="47.25">
      <c r="A82" s="114" t="s">
        <v>0</v>
      </c>
      <c r="B82" s="110" t="s">
        <v>767</v>
      </c>
      <c r="C82" s="102">
        <v>3</v>
      </c>
      <c r="D82" s="102">
        <v>2</v>
      </c>
      <c r="E82" s="102">
        <v>2</v>
      </c>
      <c r="F82" s="102">
        <v>1</v>
      </c>
      <c r="G82" s="102">
        <v>1</v>
      </c>
      <c r="H82" s="102">
        <v>1</v>
      </c>
      <c r="I82" s="102">
        <v>1</v>
      </c>
      <c r="J82" s="102">
        <v>1</v>
      </c>
      <c r="K82" s="102">
        <v>1</v>
      </c>
      <c r="L82" s="102">
        <v>3</v>
      </c>
      <c r="M82" s="102">
        <v>1</v>
      </c>
      <c r="N82" s="102">
        <v>2</v>
      </c>
      <c r="O82" s="102">
        <v>2</v>
      </c>
      <c r="P82" s="102">
        <v>2</v>
      </c>
      <c r="Q82" s="102">
        <v>1</v>
      </c>
    </row>
    <row r="83" spans="1:17" ht="47.25">
      <c r="A83" s="114" t="s">
        <v>1</v>
      </c>
      <c r="B83" s="110" t="s">
        <v>768</v>
      </c>
      <c r="C83" s="102">
        <v>3</v>
      </c>
      <c r="D83" s="102">
        <v>2</v>
      </c>
      <c r="E83" s="102">
        <v>2</v>
      </c>
      <c r="F83" s="102">
        <v>1</v>
      </c>
      <c r="G83" s="102">
        <v>2</v>
      </c>
      <c r="H83" s="102">
        <v>1</v>
      </c>
      <c r="I83" s="102">
        <v>1</v>
      </c>
      <c r="J83" s="102">
        <v>1</v>
      </c>
      <c r="K83" s="102">
        <v>1</v>
      </c>
      <c r="L83" s="102">
        <v>3</v>
      </c>
      <c r="M83" s="102">
        <v>1</v>
      </c>
      <c r="N83" s="102">
        <v>2</v>
      </c>
      <c r="O83" s="102">
        <v>2</v>
      </c>
      <c r="P83" s="102">
        <v>2</v>
      </c>
      <c r="Q83" s="102">
        <v>1</v>
      </c>
    </row>
    <row r="84" spans="1:17" ht="31.5">
      <c r="A84" s="114" t="s">
        <v>2</v>
      </c>
      <c r="B84" s="110" t="s">
        <v>769</v>
      </c>
      <c r="C84" s="102">
        <v>3</v>
      </c>
      <c r="D84" s="102">
        <v>2</v>
      </c>
      <c r="E84" s="102">
        <v>3</v>
      </c>
      <c r="F84" s="102">
        <v>2</v>
      </c>
      <c r="G84" s="102">
        <v>2</v>
      </c>
      <c r="H84" s="102">
        <v>1</v>
      </c>
      <c r="I84" s="102">
        <v>2</v>
      </c>
      <c r="J84" s="102">
        <v>1</v>
      </c>
      <c r="K84" s="102">
        <v>1</v>
      </c>
      <c r="L84" s="102">
        <v>2</v>
      </c>
      <c r="M84" s="102">
        <v>1</v>
      </c>
      <c r="N84" s="102">
        <v>2</v>
      </c>
      <c r="O84" s="102">
        <v>2</v>
      </c>
      <c r="P84" s="102">
        <v>2</v>
      </c>
      <c r="Q84" s="102">
        <v>1</v>
      </c>
    </row>
    <row r="85" spans="1:17" ht="15.75">
      <c r="A85" s="114" t="s">
        <v>3</v>
      </c>
      <c r="B85" s="110" t="s">
        <v>770</v>
      </c>
      <c r="C85" s="102">
        <v>3</v>
      </c>
      <c r="D85" s="102">
        <v>2</v>
      </c>
      <c r="E85" s="102">
        <v>3</v>
      </c>
      <c r="F85" s="102">
        <v>2</v>
      </c>
      <c r="G85" s="102">
        <v>2</v>
      </c>
      <c r="H85" s="102">
        <v>1</v>
      </c>
      <c r="I85" s="102">
        <v>1</v>
      </c>
      <c r="J85" s="102">
        <v>1</v>
      </c>
      <c r="K85" s="102">
        <v>1</v>
      </c>
      <c r="L85" s="102">
        <v>3</v>
      </c>
      <c r="M85" s="102">
        <v>1</v>
      </c>
      <c r="N85" s="102">
        <v>1</v>
      </c>
      <c r="O85" s="102">
        <v>2</v>
      </c>
      <c r="P85" s="102">
        <v>2</v>
      </c>
      <c r="Q85" s="102">
        <v>1</v>
      </c>
    </row>
    <row r="86" spans="1:17" ht="31.5">
      <c r="A86" s="114" t="s">
        <v>4</v>
      </c>
      <c r="B86" s="110" t="s">
        <v>771</v>
      </c>
      <c r="C86" s="102">
        <v>3</v>
      </c>
      <c r="D86" s="102">
        <v>2</v>
      </c>
      <c r="E86" s="102">
        <v>3</v>
      </c>
      <c r="F86" s="102">
        <v>2</v>
      </c>
      <c r="G86" s="102">
        <v>2</v>
      </c>
      <c r="H86" s="102">
        <v>1</v>
      </c>
      <c r="I86" s="102">
        <v>2</v>
      </c>
      <c r="J86" s="102">
        <v>1</v>
      </c>
      <c r="K86" s="102">
        <v>1</v>
      </c>
      <c r="L86" s="102">
        <v>2</v>
      </c>
      <c r="M86" s="102">
        <v>1</v>
      </c>
      <c r="N86" s="102">
        <v>2</v>
      </c>
      <c r="O86" s="102">
        <v>3</v>
      </c>
      <c r="P86" s="102">
        <v>2</v>
      </c>
      <c r="Q86" s="102">
        <v>3</v>
      </c>
    </row>
    <row r="87" spans="1:17" ht="15.75">
      <c r="A87" s="114" t="s">
        <v>483</v>
      </c>
      <c r="B87" s="4" t="s">
        <v>772</v>
      </c>
      <c r="C87" s="207">
        <v>3</v>
      </c>
      <c r="D87" s="207">
        <v>2</v>
      </c>
      <c r="E87" s="207">
        <f>AVERAGE(E82:E86)</f>
        <v>2.6</v>
      </c>
      <c r="F87" s="207">
        <f>AVERAGE(F82:F86)</f>
        <v>1.6</v>
      </c>
      <c r="G87" s="207">
        <f>AVERAGE(G82:G86)</f>
        <v>1.8</v>
      </c>
      <c r="H87" s="207">
        <f>AVERAGE(H82:H86)</f>
        <v>1</v>
      </c>
      <c r="I87" s="207">
        <f>AVERAGE(I82:I86)</f>
        <v>1.4</v>
      </c>
      <c r="J87" s="207">
        <v>1</v>
      </c>
      <c r="K87" s="207">
        <v>1</v>
      </c>
      <c r="L87" s="207">
        <f>AVERAGE(L82:L86)</f>
        <v>2.6</v>
      </c>
      <c r="M87" s="207">
        <v>1</v>
      </c>
      <c r="N87" s="207">
        <f>AVERAGE(N82:N86)</f>
        <v>1.8</v>
      </c>
      <c r="O87" s="207">
        <f>AVERAGE(O82:O86)</f>
        <v>2.2000000000000002</v>
      </c>
      <c r="P87" s="207">
        <v>2</v>
      </c>
      <c r="Q87" s="207">
        <f>AVERAGE(Q82:Q86)</f>
        <v>1.4</v>
      </c>
    </row>
    <row r="88" spans="1:17" ht="15.75">
      <c r="A88" s="114"/>
      <c r="B88" s="3"/>
      <c r="C88" s="46"/>
      <c r="D88" s="46"/>
      <c r="E88" s="46"/>
      <c r="F88" s="46"/>
      <c r="G88" s="46"/>
      <c r="H88" s="46"/>
      <c r="I88" s="46"/>
      <c r="J88" s="46"/>
      <c r="K88" s="46"/>
      <c r="L88" s="46"/>
      <c r="M88" s="46"/>
      <c r="N88" s="46"/>
      <c r="O88" s="47"/>
      <c r="P88" s="47"/>
      <c r="Q88" s="29"/>
    </row>
    <row r="89" spans="1:17" ht="25.5">
      <c r="A89" s="114" t="s">
        <v>22</v>
      </c>
      <c r="B89" s="8" t="s">
        <v>773</v>
      </c>
      <c r="C89" s="29"/>
      <c r="D89" s="29"/>
      <c r="E89" s="29"/>
      <c r="F89" s="29"/>
      <c r="G89" s="29"/>
      <c r="H89" s="29"/>
      <c r="I89" s="29"/>
      <c r="J89" s="29"/>
      <c r="K89" s="29"/>
      <c r="L89" s="29"/>
      <c r="M89" s="29"/>
      <c r="N89" s="29"/>
      <c r="O89" s="29"/>
      <c r="P89" s="29"/>
      <c r="Q89" s="29"/>
    </row>
    <row r="90" spans="1:17" ht="15.75">
      <c r="A90" s="114" t="s">
        <v>0</v>
      </c>
      <c r="B90" s="110" t="s">
        <v>774</v>
      </c>
      <c r="C90" s="102">
        <v>3</v>
      </c>
      <c r="D90" s="102">
        <v>2</v>
      </c>
      <c r="E90" s="102">
        <v>2</v>
      </c>
      <c r="F90" s="102">
        <v>1</v>
      </c>
      <c r="G90" s="102">
        <v>1</v>
      </c>
      <c r="H90" s="102">
        <v>1</v>
      </c>
      <c r="I90" s="102">
        <v>1</v>
      </c>
      <c r="J90" s="102">
        <v>1</v>
      </c>
      <c r="K90" s="102">
        <v>1</v>
      </c>
      <c r="L90" s="102">
        <v>3</v>
      </c>
      <c r="M90" s="102">
        <v>1</v>
      </c>
      <c r="N90" s="102">
        <v>2</v>
      </c>
      <c r="O90" s="102">
        <v>2</v>
      </c>
      <c r="P90" s="102">
        <v>2</v>
      </c>
      <c r="Q90" s="102">
        <v>1</v>
      </c>
    </row>
    <row r="91" spans="1:17" ht="31.5">
      <c r="A91" s="114" t="s">
        <v>1</v>
      </c>
      <c r="B91" s="110" t="s">
        <v>775</v>
      </c>
      <c r="C91" s="102">
        <v>3</v>
      </c>
      <c r="D91" s="102">
        <v>2</v>
      </c>
      <c r="E91" s="102">
        <v>2</v>
      </c>
      <c r="F91" s="102">
        <v>1</v>
      </c>
      <c r="G91" s="102">
        <v>2</v>
      </c>
      <c r="H91" s="102">
        <v>1</v>
      </c>
      <c r="I91" s="102">
        <v>1</v>
      </c>
      <c r="J91" s="102">
        <v>1</v>
      </c>
      <c r="K91" s="102">
        <v>1</v>
      </c>
      <c r="L91" s="102">
        <v>3</v>
      </c>
      <c r="M91" s="102">
        <v>1</v>
      </c>
      <c r="N91" s="102">
        <v>2</v>
      </c>
      <c r="O91" s="102">
        <v>2</v>
      </c>
      <c r="P91" s="102">
        <v>2</v>
      </c>
      <c r="Q91" s="102">
        <v>1</v>
      </c>
    </row>
    <row r="92" spans="1:17" ht="15.75">
      <c r="A92" s="114" t="s">
        <v>2</v>
      </c>
      <c r="B92" s="110" t="s">
        <v>776</v>
      </c>
      <c r="C92" s="102">
        <v>3</v>
      </c>
      <c r="D92" s="102">
        <v>2</v>
      </c>
      <c r="E92" s="102">
        <v>3</v>
      </c>
      <c r="F92" s="102">
        <v>2</v>
      </c>
      <c r="G92" s="102">
        <v>2</v>
      </c>
      <c r="H92" s="102">
        <v>1</v>
      </c>
      <c r="I92" s="102">
        <v>2</v>
      </c>
      <c r="J92" s="102">
        <v>1</v>
      </c>
      <c r="K92" s="102">
        <v>1</v>
      </c>
      <c r="L92" s="102">
        <v>2</v>
      </c>
      <c r="M92" s="102">
        <v>1</v>
      </c>
      <c r="N92" s="102">
        <v>2</v>
      </c>
      <c r="O92" s="102">
        <v>2</v>
      </c>
      <c r="P92" s="102">
        <v>2</v>
      </c>
      <c r="Q92" s="102">
        <v>1</v>
      </c>
    </row>
    <row r="93" spans="1:17" ht="47.25">
      <c r="A93" s="114" t="s">
        <v>3</v>
      </c>
      <c r="B93" s="110" t="s">
        <v>777</v>
      </c>
      <c r="C93" s="102">
        <v>3</v>
      </c>
      <c r="D93" s="102">
        <v>2</v>
      </c>
      <c r="E93" s="102">
        <v>3</v>
      </c>
      <c r="F93" s="102">
        <v>2</v>
      </c>
      <c r="G93" s="102">
        <v>2</v>
      </c>
      <c r="H93" s="102">
        <v>1</v>
      </c>
      <c r="I93" s="102">
        <v>1</v>
      </c>
      <c r="J93" s="102">
        <v>1</v>
      </c>
      <c r="K93" s="102">
        <v>1</v>
      </c>
      <c r="L93" s="102">
        <v>3</v>
      </c>
      <c r="M93" s="102">
        <v>1</v>
      </c>
      <c r="N93" s="102">
        <v>1</v>
      </c>
      <c r="O93" s="102">
        <v>2</v>
      </c>
      <c r="P93" s="102">
        <v>2</v>
      </c>
      <c r="Q93" s="102">
        <v>1</v>
      </c>
    </row>
    <row r="94" spans="1:17" ht="15.75">
      <c r="A94" s="114" t="s">
        <v>4</v>
      </c>
      <c r="B94" s="110" t="s">
        <v>778</v>
      </c>
      <c r="C94" s="102">
        <v>3</v>
      </c>
      <c r="D94" s="102">
        <v>2</v>
      </c>
      <c r="E94" s="102">
        <v>3</v>
      </c>
      <c r="F94" s="102">
        <v>2</v>
      </c>
      <c r="G94" s="102">
        <v>2</v>
      </c>
      <c r="H94" s="102">
        <v>1</v>
      </c>
      <c r="I94" s="102">
        <v>2</v>
      </c>
      <c r="J94" s="102">
        <v>1</v>
      </c>
      <c r="K94" s="102">
        <v>1</v>
      </c>
      <c r="L94" s="102">
        <v>2</v>
      </c>
      <c r="M94" s="102">
        <v>1</v>
      </c>
      <c r="N94" s="102">
        <v>2</v>
      </c>
      <c r="O94" s="102">
        <v>3</v>
      </c>
      <c r="P94" s="102">
        <v>2</v>
      </c>
      <c r="Q94" s="102">
        <v>3</v>
      </c>
    </row>
    <row r="95" spans="1:17" ht="15.75">
      <c r="A95" s="114" t="s">
        <v>483</v>
      </c>
      <c r="B95" s="4" t="s">
        <v>772</v>
      </c>
      <c r="C95" s="46">
        <f t="shared" ref="C95:Q95" si="8">AVERAGE(C90:C94)</f>
        <v>3</v>
      </c>
      <c r="D95" s="46">
        <f t="shared" si="8"/>
        <v>2</v>
      </c>
      <c r="E95" s="46">
        <f t="shared" si="8"/>
        <v>2.6</v>
      </c>
      <c r="F95" s="46">
        <f t="shared" si="8"/>
        <v>1.6</v>
      </c>
      <c r="G95" s="46">
        <f t="shared" si="8"/>
        <v>1.8</v>
      </c>
      <c r="H95" s="46">
        <f t="shared" si="8"/>
        <v>1</v>
      </c>
      <c r="I95" s="46">
        <f t="shared" si="8"/>
        <v>1.4</v>
      </c>
      <c r="J95" s="46">
        <f t="shared" si="8"/>
        <v>1</v>
      </c>
      <c r="K95" s="46">
        <f t="shared" si="8"/>
        <v>1</v>
      </c>
      <c r="L95" s="46">
        <f t="shared" si="8"/>
        <v>2.6</v>
      </c>
      <c r="M95" s="46">
        <f t="shared" si="8"/>
        <v>1</v>
      </c>
      <c r="N95" s="46">
        <f t="shared" si="8"/>
        <v>1.8</v>
      </c>
      <c r="O95" s="46">
        <f t="shared" si="8"/>
        <v>2.2000000000000002</v>
      </c>
      <c r="P95" s="46">
        <f t="shared" si="8"/>
        <v>2</v>
      </c>
      <c r="Q95" s="46">
        <f t="shared" si="8"/>
        <v>1.4</v>
      </c>
    </row>
    <row r="96" spans="1:17" ht="15.75">
      <c r="A96" s="114"/>
      <c r="B96" s="3"/>
      <c r="C96" s="46"/>
      <c r="D96" s="46"/>
      <c r="E96" s="46"/>
      <c r="F96" s="46"/>
      <c r="G96" s="46"/>
      <c r="H96" s="46"/>
      <c r="I96" s="46"/>
      <c r="J96" s="46"/>
      <c r="K96" s="46"/>
      <c r="L96" s="46"/>
      <c r="M96" s="46"/>
      <c r="N96" s="46"/>
      <c r="O96" s="47"/>
      <c r="P96" s="47"/>
      <c r="Q96" s="29"/>
    </row>
    <row r="97" spans="1:17" ht="25.5">
      <c r="A97" s="114" t="s">
        <v>22</v>
      </c>
      <c r="B97" s="8" t="s">
        <v>779</v>
      </c>
      <c r="C97" s="29"/>
      <c r="D97" s="29"/>
      <c r="E97" s="29"/>
      <c r="F97" s="29"/>
      <c r="G97" s="29"/>
      <c r="H97" s="29"/>
      <c r="I97" s="29"/>
      <c r="J97" s="29"/>
      <c r="K97" s="29"/>
      <c r="L97" s="29"/>
      <c r="M97" s="29"/>
      <c r="N97" s="29"/>
      <c r="O97" s="29"/>
      <c r="P97" s="29"/>
      <c r="Q97" s="29"/>
    </row>
    <row r="98" spans="1:17" ht="15.75">
      <c r="A98" s="114" t="s">
        <v>0</v>
      </c>
      <c r="B98" s="110" t="s">
        <v>780</v>
      </c>
      <c r="C98" s="29">
        <v>3</v>
      </c>
      <c r="D98" s="29">
        <v>2</v>
      </c>
      <c r="E98" s="29">
        <v>1</v>
      </c>
      <c r="F98" s="29">
        <v>1</v>
      </c>
      <c r="G98" s="29"/>
      <c r="H98" s="29"/>
      <c r="I98" s="29"/>
      <c r="J98" s="29"/>
      <c r="K98" s="29"/>
      <c r="L98" s="29"/>
      <c r="M98" s="29"/>
      <c r="N98" s="29"/>
      <c r="O98" s="29">
        <v>3</v>
      </c>
      <c r="P98" s="29">
        <v>2</v>
      </c>
      <c r="Q98" s="29">
        <v>1</v>
      </c>
    </row>
    <row r="99" spans="1:17" ht="15.75">
      <c r="A99" s="114" t="s">
        <v>1</v>
      </c>
      <c r="B99" s="110" t="s">
        <v>781</v>
      </c>
      <c r="C99" s="29">
        <v>3</v>
      </c>
      <c r="D99" s="29">
        <v>3</v>
      </c>
      <c r="E99" s="29">
        <v>2</v>
      </c>
      <c r="F99" s="29">
        <v>1</v>
      </c>
      <c r="G99" s="29"/>
      <c r="H99" s="29"/>
      <c r="I99" s="29"/>
      <c r="J99" s="29"/>
      <c r="K99" s="29"/>
      <c r="L99" s="29"/>
      <c r="M99" s="29"/>
      <c r="N99" s="29"/>
      <c r="O99" s="29">
        <v>2</v>
      </c>
      <c r="P99" s="29">
        <v>2</v>
      </c>
      <c r="Q99" s="29">
        <v>1</v>
      </c>
    </row>
    <row r="100" spans="1:17" ht="15.75">
      <c r="A100" s="114" t="s">
        <v>2</v>
      </c>
      <c r="B100" s="110" t="s">
        <v>782</v>
      </c>
      <c r="C100" s="29">
        <v>3</v>
      </c>
      <c r="D100" s="29">
        <v>2</v>
      </c>
      <c r="E100" s="29">
        <v>1</v>
      </c>
      <c r="F100" s="29">
        <v>1</v>
      </c>
      <c r="G100" s="29"/>
      <c r="H100" s="29"/>
      <c r="I100" s="29"/>
      <c r="J100" s="29"/>
      <c r="K100" s="29"/>
      <c r="L100" s="29"/>
      <c r="M100" s="29"/>
      <c r="N100" s="29"/>
      <c r="O100" s="29">
        <v>1</v>
      </c>
      <c r="P100" s="29">
        <v>1</v>
      </c>
      <c r="Q100" s="29">
        <v>1</v>
      </c>
    </row>
    <row r="101" spans="1:17" ht="15.75">
      <c r="A101" s="114" t="s">
        <v>3</v>
      </c>
      <c r="B101" s="110" t="s">
        <v>783</v>
      </c>
      <c r="C101" s="29">
        <v>1</v>
      </c>
      <c r="D101" s="29">
        <v>1</v>
      </c>
      <c r="E101" s="29">
        <v>2</v>
      </c>
      <c r="F101" s="29">
        <v>1</v>
      </c>
      <c r="G101" s="29"/>
      <c r="H101" s="29"/>
      <c r="I101" s="29"/>
      <c r="J101" s="29"/>
      <c r="K101" s="29"/>
      <c r="L101" s="29"/>
      <c r="M101" s="29"/>
      <c r="N101" s="29"/>
      <c r="O101" s="33">
        <v>1</v>
      </c>
      <c r="P101" s="33">
        <v>1</v>
      </c>
      <c r="Q101" s="33">
        <v>1</v>
      </c>
    </row>
    <row r="102" spans="1:17" ht="15.75">
      <c r="A102" s="114" t="s">
        <v>4</v>
      </c>
      <c r="B102" s="110" t="s">
        <v>784</v>
      </c>
      <c r="C102" s="29">
        <v>1</v>
      </c>
      <c r="D102" s="29">
        <v>2</v>
      </c>
      <c r="E102" s="29">
        <v>2</v>
      </c>
      <c r="F102" s="29">
        <v>1</v>
      </c>
      <c r="G102" s="29"/>
      <c r="H102" s="29"/>
      <c r="I102" s="29"/>
      <c r="J102" s="29"/>
      <c r="K102" s="29"/>
      <c r="L102" s="29"/>
      <c r="M102" s="29"/>
      <c r="N102" s="29"/>
      <c r="O102" s="29">
        <v>1</v>
      </c>
      <c r="P102" s="29">
        <v>1</v>
      </c>
      <c r="Q102" s="29">
        <v>1</v>
      </c>
    </row>
    <row r="103" spans="1:17" ht="15.75">
      <c r="A103" s="114" t="s">
        <v>21</v>
      </c>
      <c r="B103" s="110" t="s">
        <v>785</v>
      </c>
      <c r="C103" s="29">
        <v>3</v>
      </c>
      <c r="D103" s="29">
        <v>1</v>
      </c>
      <c r="E103" s="29">
        <v>1</v>
      </c>
      <c r="F103" s="29">
        <v>1</v>
      </c>
      <c r="G103" s="29"/>
      <c r="H103" s="29"/>
      <c r="I103" s="29"/>
      <c r="J103" s="29"/>
      <c r="K103" s="29"/>
      <c r="L103" s="29"/>
      <c r="M103" s="29"/>
      <c r="N103" s="29"/>
      <c r="O103" s="29">
        <v>2</v>
      </c>
      <c r="P103" s="29">
        <v>1</v>
      </c>
      <c r="Q103" s="29">
        <v>1</v>
      </c>
    </row>
    <row r="104" spans="1:17" ht="15.75">
      <c r="A104" s="114" t="s">
        <v>23</v>
      </c>
      <c r="B104" s="110" t="s">
        <v>786</v>
      </c>
      <c r="C104" s="29">
        <v>1</v>
      </c>
      <c r="D104" s="29">
        <v>2</v>
      </c>
      <c r="E104" s="29">
        <v>1</v>
      </c>
      <c r="F104" s="29">
        <v>1</v>
      </c>
      <c r="G104" s="29"/>
      <c r="H104" s="29"/>
      <c r="I104" s="29"/>
      <c r="J104" s="29"/>
      <c r="K104" s="29"/>
      <c r="L104" s="29"/>
      <c r="M104" s="29"/>
      <c r="N104" s="29"/>
      <c r="O104" s="29">
        <v>1</v>
      </c>
      <c r="P104" s="29">
        <v>1</v>
      </c>
      <c r="Q104" s="29">
        <v>1</v>
      </c>
    </row>
    <row r="105" spans="1:17" ht="31.5">
      <c r="A105" s="114" t="s">
        <v>24</v>
      </c>
      <c r="B105" s="110" t="s">
        <v>787</v>
      </c>
      <c r="C105" s="29">
        <v>1</v>
      </c>
      <c r="D105" s="29">
        <v>1</v>
      </c>
      <c r="E105" s="29">
        <v>1</v>
      </c>
      <c r="F105" s="29">
        <v>1</v>
      </c>
      <c r="G105" s="29"/>
      <c r="H105" s="29"/>
      <c r="I105" s="29"/>
      <c r="J105" s="29"/>
      <c r="K105" s="29"/>
      <c r="L105" s="29"/>
      <c r="M105" s="29"/>
      <c r="N105" s="29"/>
      <c r="O105" s="29">
        <v>1</v>
      </c>
      <c r="P105" s="29">
        <v>1</v>
      </c>
      <c r="Q105" s="29">
        <v>1</v>
      </c>
    </row>
    <row r="106" spans="1:17" ht="15.75">
      <c r="A106" s="114" t="s">
        <v>483</v>
      </c>
      <c r="B106" s="110" t="s">
        <v>788</v>
      </c>
      <c r="C106" s="46">
        <f>AVERAGE(C98:C105)</f>
        <v>2</v>
      </c>
      <c r="D106" s="46">
        <f>AVERAGE(D98:D105)</f>
        <v>1.75</v>
      </c>
      <c r="E106" s="46">
        <f>AVERAGE(E98:E105)</f>
        <v>1.375</v>
      </c>
      <c r="F106" s="46">
        <f>AVERAGE(F98:F105)</f>
        <v>1</v>
      </c>
      <c r="G106" s="46"/>
      <c r="H106" s="46"/>
      <c r="I106" s="46"/>
      <c r="J106" s="46"/>
      <c r="K106" s="46"/>
      <c r="L106" s="46"/>
      <c r="M106" s="46"/>
      <c r="N106" s="46"/>
      <c r="O106" s="46">
        <f>AVERAGE(O98:O105)</f>
        <v>1.5</v>
      </c>
      <c r="P106" s="46">
        <f>AVERAGE(P98:P105)</f>
        <v>1.25</v>
      </c>
      <c r="Q106" s="46">
        <f>AVERAGE(Q98:Q105)</f>
        <v>1</v>
      </c>
    </row>
    <row r="107" spans="1:17" ht="15.75">
      <c r="A107" s="114"/>
      <c r="B107" s="110"/>
      <c r="C107" s="29"/>
      <c r="D107" s="29"/>
      <c r="E107" s="29"/>
      <c r="F107" s="29"/>
      <c r="G107" s="29"/>
      <c r="H107" s="29"/>
      <c r="I107" s="29"/>
      <c r="J107" s="29"/>
      <c r="K107" s="29"/>
      <c r="L107" s="29"/>
      <c r="M107" s="29"/>
      <c r="N107" s="29"/>
      <c r="O107" s="29"/>
      <c r="P107" s="29"/>
      <c r="Q107" s="29"/>
    </row>
    <row r="108" spans="1:17" ht="25.5">
      <c r="A108" s="114" t="s">
        <v>22</v>
      </c>
      <c r="B108" s="112" t="s">
        <v>789</v>
      </c>
      <c r="C108" s="29"/>
      <c r="D108" s="29"/>
      <c r="E108" s="29"/>
      <c r="F108" s="29"/>
      <c r="G108" s="29"/>
      <c r="H108" s="29"/>
      <c r="I108" s="29"/>
      <c r="J108" s="29"/>
      <c r="K108" s="29"/>
      <c r="L108" s="29"/>
      <c r="M108" s="29"/>
      <c r="N108" s="29"/>
      <c r="O108" s="29"/>
      <c r="P108" s="29"/>
      <c r="Q108" s="29"/>
    </row>
    <row r="109" spans="1:17" ht="15.75">
      <c r="A109" s="114" t="s">
        <v>0</v>
      </c>
      <c r="B109" s="110" t="s">
        <v>790</v>
      </c>
      <c r="C109" s="29">
        <v>1</v>
      </c>
      <c r="D109" s="29">
        <v>1</v>
      </c>
      <c r="E109" s="29">
        <v>1</v>
      </c>
      <c r="F109" s="29">
        <v>2</v>
      </c>
      <c r="G109" s="29">
        <v>3</v>
      </c>
      <c r="H109" s="29">
        <v>1</v>
      </c>
      <c r="I109" s="29">
        <v>1</v>
      </c>
      <c r="J109" s="29">
        <v>1</v>
      </c>
      <c r="K109" s="29">
        <v>1</v>
      </c>
      <c r="L109" s="29">
        <v>2</v>
      </c>
      <c r="M109" s="29">
        <v>1</v>
      </c>
      <c r="N109" s="29">
        <v>1</v>
      </c>
      <c r="O109" s="29">
        <v>1</v>
      </c>
      <c r="P109" s="29">
        <v>1</v>
      </c>
      <c r="Q109" s="29">
        <v>1</v>
      </c>
    </row>
    <row r="110" spans="1:17" ht="15.75">
      <c r="A110" s="114" t="s">
        <v>1</v>
      </c>
      <c r="B110" s="110" t="s">
        <v>791</v>
      </c>
      <c r="C110" s="29">
        <v>1</v>
      </c>
      <c r="D110" s="29">
        <v>2</v>
      </c>
      <c r="E110" s="29">
        <v>2</v>
      </c>
      <c r="F110" s="29">
        <v>2</v>
      </c>
      <c r="G110" s="29">
        <v>2</v>
      </c>
      <c r="H110" s="29">
        <v>1</v>
      </c>
      <c r="I110" s="29">
        <v>1</v>
      </c>
      <c r="J110" s="29">
        <v>1</v>
      </c>
      <c r="K110" s="29">
        <v>1</v>
      </c>
      <c r="L110" s="29">
        <v>2</v>
      </c>
      <c r="M110" s="29">
        <v>1</v>
      </c>
      <c r="N110" s="29">
        <v>1</v>
      </c>
      <c r="O110" s="29">
        <v>1</v>
      </c>
      <c r="P110" s="29">
        <v>1</v>
      </c>
      <c r="Q110" s="29">
        <v>1</v>
      </c>
    </row>
    <row r="111" spans="1:17" ht="15.75">
      <c r="A111" s="114" t="s">
        <v>2</v>
      </c>
      <c r="B111" s="110" t="s">
        <v>792</v>
      </c>
      <c r="C111" s="29">
        <v>1</v>
      </c>
      <c r="D111" s="29">
        <v>2</v>
      </c>
      <c r="E111" s="29">
        <v>2</v>
      </c>
      <c r="F111" s="29">
        <v>2</v>
      </c>
      <c r="G111" s="29">
        <v>2</v>
      </c>
      <c r="H111" s="29">
        <v>1</v>
      </c>
      <c r="I111" s="29">
        <v>1</v>
      </c>
      <c r="J111" s="29">
        <v>1</v>
      </c>
      <c r="K111" s="29">
        <v>1</v>
      </c>
      <c r="L111" s="29">
        <v>1</v>
      </c>
      <c r="M111" s="29">
        <v>1</v>
      </c>
      <c r="N111" s="29">
        <v>1</v>
      </c>
      <c r="O111" s="29">
        <v>1</v>
      </c>
      <c r="P111" s="29">
        <v>1</v>
      </c>
      <c r="Q111" s="29">
        <v>1</v>
      </c>
    </row>
    <row r="112" spans="1:17" ht="15.75">
      <c r="A112" s="114" t="s">
        <v>3</v>
      </c>
      <c r="B112" s="110" t="s">
        <v>793</v>
      </c>
      <c r="C112" s="29">
        <v>1</v>
      </c>
      <c r="D112" s="29">
        <v>1</v>
      </c>
      <c r="E112" s="29">
        <v>2</v>
      </c>
      <c r="F112" s="29">
        <v>2</v>
      </c>
      <c r="G112" s="29">
        <v>1</v>
      </c>
      <c r="H112" s="29">
        <v>1</v>
      </c>
      <c r="I112" s="29">
        <v>1</v>
      </c>
      <c r="J112" s="29">
        <v>1</v>
      </c>
      <c r="K112" s="29">
        <v>2</v>
      </c>
      <c r="L112" s="29">
        <v>2</v>
      </c>
      <c r="M112" s="29">
        <v>1</v>
      </c>
      <c r="N112" s="29">
        <v>1</v>
      </c>
      <c r="O112" s="29">
        <v>1</v>
      </c>
      <c r="P112" s="29">
        <v>2</v>
      </c>
      <c r="Q112" s="29">
        <v>2</v>
      </c>
    </row>
    <row r="113" spans="1:17" ht="15.75">
      <c r="A113" s="114" t="s">
        <v>4</v>
      </c>
      <c r="B113" s="110" t="s">
        <v>794</v>
      </c>
      <c r="C113" s="29">
        <v>2</v>
      </c>
      <c r="D113" s="29">
        <v>1</v>
      </c>
      <c r="E113" s="29">
        <v>2</v>
      </c>
      <c r="F113" s="29">
        <v>2</v>
      </c>
      <c r="G113" s="29">
        <v>2</v>
      </c>
      <c r="H113" s="29">
        <v>1</v>
      </c>
      <c r="I113" s="29">
        <v>1</v>
      </c>
      <c r="J113" s="29">
        <v>1</v>
      </c>
      <c r="K113" s="29">
        <v>1</v>
      </c>
      <c r="L113" s="29">
        <v>2</v>
      </c>
      <c r="M113" s="29">
        <v>1</v>
      </c>
      <c r="N113" s="29">
        <v>1</v>
      </c>
      <c r="O113" s="33">
        <v>2</v>
      </c>
      <c r="P113" s="33">
        <v>2</v>
      </c>
      <c r="Q113" s="33">
        <v>2</v>
      </c>
    </row>
    <row r="114" spans="1:17" ht="16.5" customHeight="1">
      <c r="A114" s="114" t="s">
        <v>21</v>
      </c>
      <c r="B114" s="110" t="s">
        <v>795</v>
      </c>
      <c r="C114" s="33">
        <v>1</v>
      </c>
      <c r="D114" s="33">
        <v>2</v>
      </c>
      <c r="E114" s="33">
        <v>2</v>
      </c>
      <c r="F114" s="33">
        <v>2</v>
      </c>
      <c r="G114" s="33">
        <v>2</v>
      </c>
      <c r="H114" s="33">
        <v>1</v>
      </c>
      <c r="I114" s="33">
        <v>1</v>
      </c>
      <c r="J114" s="33">
        <v>1</v>
      </c>
      <c r="K114" s="33">
        <v>1</v>
      </c>
      <c r="L114" s="33">
        <v>2</v>
      </c>
      <c r="M114" s="33">
        <v>1</v>
      </c>
      <c r="N114" s="33">
        <v>1</v>
      </c>
      <c r="O114" s="33">
        <v>2</v>
      </c>
      <c r="P114" s="33">
        <v>2</v>
      </c>
      <c r="Q114" s="29">
        <v>1</v>
      </c>
    </row>
    <row r="115" spans="1:17" ht="15.75">
      <c r="A115" s="114" t="s">
        <v>483</v>
      </c>
      <c r="B115" s="110"/>
      <c r="C115" s="47">
        <f t="shared" ref="C115:Q115" si="9">AVERAGE(C109:C114)</f>
        <v>1.1666666666666667</v>
      </c>
      <c r="D115" s="47">
        <f t="shared" si="9"/>
        <v>1.5</v>
      </c>
      <c r="E115" s="47">
        <f t="shared" si="9"/>
        <v>1.8333333333333333</v>
      </c>
      <c r="F115" s="47">
        <f t="shared" si="9"/>
        <v>2</v>
      </c>
      <c r="G115" s="47">
        <f t="shared" si="9"/>
        <v>2</v>
      </c>
      <c r="H115" s="47">
        <f t="shared" si="9"/>
        <v>1</v>
      </c>
      <c r="I115" s="47">
        <f t="shared" si="9"/>
        <v>1</v>
      </c>
      <c r="J115" s="47">
        <f t="shared" si="9"/>
        <v>1</v>
      </c>
      <c r="K115" s="47">
        <f t="shared" si="9"/>
        <v>1.1666666666666667</v>
      </c>
      <c r="L115" s="47">
        <f t="shared" si="9"/>
        <v>1.8333333333333333</v>
      </c>
      <c r="M115" s="47">
        <f t="shared" si="9"/>
        <v>1</v>
      </c>
      <c r="N115" s="47">
        <f t="shared" si="9"/>
        <v>1</v>
      </c>
      <c r="O115" s="47">
        <f t="shared" si="9"/>
        <v>1.3333333333333333</v>
      </c>
      <c r="P115" s="47">
        <f t="shared" si="9"/>
        <v>1.5</v>
      </c>
      <c r="Q115" s="46">
        <f t="shared" si="9"/>
        <v>1.3333333333333333</v>
      </c>
    </row>
    <row r="116" spans="1:17" ht="15.75">
      <c r="A116" s="114"/>
      <c r="B116" s="110"/>
      <c r="C116" s="29"/>
      <c r="D116" s="29"/>
      <c r="E116" s="29"/>
      <c r="F116" s="29"/>
      <c r="G116" s="29"/>
      <c r="H116" s="29"/>
      <c r="I116" s="29"/>
      <c r="J116" s="29"/>
      <c r="K116" s="29"/>
      <c r="L116" s="29"/>
      <c r="M116" s="29"/>
      <c r="N116" s="29"/>
      <c r="O116" s="29"/>
      <c r="P116" s="29"/>
      <c r="Q116" s="29"/>
    </row>
    <row r="117" spans="1:17" ht="25.5">
      <c r="A117" s="114" t="s">
        <v>22</v>
      </c>
      <c r="B117" s="112" t="s">
        <v>796</v>
      </c>
      <c r="C117" s="46"/>
      <c r="D117" s="46"/>
      <c r="E117" s="46"/>
      <c r="F117" s="46"/>
      <c r="G117" s="46"/>
      <c r="H117" s="46"/>
      <c r="I117" s="46"/>
      <c r="J117" s="46"/>
      <c r="K117" s="46"/>
      <c r="L117" s="46"/>
      <c r="M117" s="46"/>
      <c r="N117" s="46"/>
      <c r="O117" s="47"/>
      <c r="P117" s="47"/>
      <c r="Q117" s="29"/>
    </row>
    <row r="118" spans="1:17" ht="31.5">
      <c r="A118" s="114" t="s">
        <v>0</v>
      </c>
      <c r="B118" s="110" t="s">
        <v>797</v>
      </c>
      <c r="C118" s="102">
        <v>3</v>
      </c>
      <c r="D118" s="102">
        <v>2</v>
      </c>
      <c r="E118" s="102">
        <v>2</v>
      </c>
      <c r="F118" s="102">
        <v>1</v>
      </c>
      <c r="G118" s="102">
        <v>1</v>
      </c>
      <c r="H118" s="102">
        <v>1</v>
      </c>
      <c r="I118" s="102">
        <v>1</v>
      </c>
      <c r="J118" s="102">
        <v>1</v>
      </c>
      <c r="K118" s="102">
        <v>1</v>
      </c>
      <c r="L118" s="102">
        <v>3</v>
      </c>
      <c r="M118" s="102">
        <v>1</v>
      </c>
      <c r="N118" s="102">
        <v>2</v>
      </c>
      <c r="O118" s="102">
        <v>2</v>
      </c>
      <c r="P118" s="102">
        <v>2</v>
      </c>
      <c r="Q118" s="102">
        <v>1</v>
      </c>
    </row>
    <row r="119" spans="1:17" ht="31.5">
      <c r="A119" s="114" t="s">
        <v>1</v>
      </c>
      <c r="B119" s="110" t="s">
        <v>798</v>
      </c>
      <c r="C119" s="102">
        <v>3</v>
      </c>
      <c r="D119" s="102">
        <v>2</v>
      </c>
      <c r="E119" s="102">
        <v>2</v>
      </c>
      <c r="F119" s="102">
        <v>1</v>
      </c>
      <c r="G119" s="102">
        <v>2</v>
      </c>
      <c r="H119" s="102">
        <v>1</v>
      </c>
      <c r="I119" s="102">
        <v>1</v>
      </c>
      <c r="J119" s="102">
        <v>1</v>
      </c>
      <c r="K119" s="102">
        <v>1</v>
      </c>
      <c r="L119" s="102">
        <v>3</v>
      </c>
      <c r="M119" s="102">
        <v>1</v>
      </c>
      <c r="N119" s="102">
        <v>2</v>
      </c>
      <c r="O119" s="102">
        <v>2</v>
      </c>
      <c r="P119" s="102">
        <v>2</v>
      </c>
      <c r="Q119" s="102">
        <v>1</v>
      </c>
    </row>
    <row r="120" spans="1:17" ht="15.75">
      <c r="A120" s="114" t="s">
        <v>483</v>
      </c>
      <c r="B120" s="4"/>
      <c r="C120" s="46">
        <f t="shared" ref="C120:Q120" si="10">AVERAGE(C118:C119)</f>
        <v>3</v>
      </c>
      <c r="D120" s="46">
        <f t="shared" si="10"/>
        <v>2</v>
      </c>
      <c r="E120" s="46">
        <f t="shared" si="10"/>
        <v>2</v>
      </c>
      <c r="F120" s="46">
        <f t="shared" si="10"/>
        <v>1</v>
      </c>
      <c r="G120" s="46">
        <f t="shared" si="10"/>
        <v>1.5</v>
      </c>
      <c r="H120" s="46">
        <f t="shared" si="10"/>
        <v>1</v>
      </c>
      <c r="I120" s="46">
        <f t="shared" si="10"/>
        <v>1</v>
      </c>
      <c r="J120" s="46">
        <f t="shared" si="10"/>
        <v>1</v>
      </c>
      <c r="K120" s="46">
        <f t="shared" si="10"/>
        <v>1</v>
      </c>
      <c r="L120" s="46">
        <f t="shared" si="10"/>
        <v>3</v>
      </c>
      <c r="M120" s="46">
        <f t="shared" si="10"/>
        <v>1</v>
      </c>
      <c r="N120" s="46">
        <f t="shared" si="10"/>
        <v>2</v>
      </c>
      <c r="O120" s="46">
        <f t="shared" si="10"/>
        <v>2</v>
      </c>
      <c r="P120" s="46">
        <f t="shared" si="10"/>
        <v>2</v>
      </c>
      <c r="Q120" s="47">
        <f t="shared" si="10"/>
        <v>1</v>
      </c>
    </row>
    <row r="121" spans="1:17" ht="15.75">
      <c r="A121" s="114"/>
      <c r="B121" s="4" t="s">
        <v>529</v>
      </c>
      <c r="C121" s="29"/>
      <c r="D121" s="29"/>
      <c r="E121" s="29"/>
      <c r="F121" s="29"/>
      <c r="G121" s="29"/>
      <c r="H121" s="29"/>
      <c r="I121" s="29"/>
      <c r="J121" s="29"/>
      <c r="K121" s="29"/>
      <c r="L121" s="29"/>
      <c r="M121" s="29"/>
      <c r="N121" s="29"/>
      <c r="O121" s="29"/>
      <c r="P121" s="29"/>
      <c r="Q121" s="47"/>
    </row>
    <row r="122" spans="1:17" ht="25.5">
      <c r="A122" s="114" t="s">
        <v>22</v>
      </c>
      <c r="B122" s="8" t="s">
        <v>799</v>
      </c>
      <c r="C122" s="29"/>
      <c r="D122" s="29"/>
      <c r="E122" s="29"/>
      <c r="F122" s="29"/>
      <c r="G122" s="29"/>
      <c r="H122" s="29"/>
      <c r="I122" s="29"/>
      <c r="J122" s="29"/>
      <c r="K122" s="29"/>
      <c r="L122" s="29"/>
      <c r="M122" s="29"/>
      <c r="N122" s="29"/>
      <c r="O122" s="29"/>
      <c r="P122" s="29"/>
      <c r="Q122" s="29"/>
    </row>
    <row r="123" spans="1:17" ht="31.5">
      <c r="A123" s="114" t="s">
        <v>0</v>
      </c>
      <c r="B123" s="110" t="s">
        <v>800</v>
      </c>
      <c r="C123" s="29">
        <v>1</v>
      </c>
      <c r="D123" s="29">
        <v>1</v>
      </c>
      <c r="E123" s="29">
        <v>2</v>
      </c>
      <c r="F123" s="29">
        <v>3</v>
      </c>
      <c r="G123" s="29">
        <v>1</v>
      </c>
      <c r="H123" s="29">
        <v>3</v>
      </c>
      <c r="I123" s="29">
        <v>2</v>
      </c>
      <c r="J123" s="29">
        <v>3</v>
      </c>
      <c r="K123" s="29">
        <v>3</v>
      </c>
      <c r="L123" s="29">
        <v>3</v>
      </c>
      <c r="M123" s="29">
        <v>3</v>
      </c>
      <c r="N123" s="29">
        <v>3</v>
      </c>
      <c r="O123" s="29">
        <v>1</v>
      </c>
      <c r="P123" s="29">
        <v>2</v>
      </c>
      <c r="Q123" s="29">
        <v>1</v>
      </c>
    </row>
    <row r="124" spans="1:17" ht="31.5">
      <c r="A124" s="114" t="s">
        <v>1</v>
      </c>
      <c r="B124" s="110" t="s">
        <v>801</v>
      </c>
      <c r="C124" s="29">
        <v>1</v>
      </c>
      <c r="D124" s="29">
        <v>1</v>
      </c>
      <c r="E124" s="29">
        <v>2</v>
      </c>
      <c r="F124" s="29">
        <v>2</v>
      </c>
      <c r="G124" s="29">
        <v>2</v>
      </c>
      <c r="H124" s="29">
        <v>3</v>
      </c>
      <c r="I124" s="29">
        <v>2</v>
      </c>
      <c r="J124" s="29">
        <v>3</v>
      </c>
      <c r="K124" s="29">
        <v>3</v>
      </c>
      <c r="L124" s="29">
        <v>3</v>
      </c>
      <c r="M124" s="29">
        <v>3</v>
      </c>
      <c r="N124" s="29">
        <v>3</v>
      </c>
      <c r="O124" s="33">
        <v>1</v>
      </c>
      <c r="P124" s="33">
        <v>2</v>
      </c>
      <c r="Q124" s="29">
        <v>1</v>
      </c>
    </row>
    <row r="125" spans="1:17" ht="31.5">
      <c r="A125" s="114" t="s">
        <v>2</v>
      </c>
      <c r="B125" s="110" t="s">
        <v>802</v>
      </c>
      <c r="C125" s="29">
        <v>1</v>
      </c>
      <c r="D125" s="29">
        <v>1</v>
      </c>
      <c r="E125" s="29">
        <v>2</v>
      </c>
      <c r="F125" s="29">
        <v>2</v>
      </c>
      <c r="G125" s="29">
        <v>2</v>
      </c>
      <c r="H125" s="29">
        <v>2</v>
      </c>
      <c r="I125" s="29">
        <v>2</v>
      </c>
      <c r="J125" s="29">
        <v>3</v>
      </c>
      <c r="K125" s="29">
        <v>3</v>
      </c>
      <c r="L125" s="29">
        <v>3</v>
      </c>
      <c r="M125" s="29">
        <v>3</v>
      </c>
      <c r="N125" s="29">
        <v>3</v>
      </c>
      <c r="O125" s="29">
        <v>1</v>
      </c>
      <c r="P125" s="29">
        <v>3</v>
      </c>
      <c r="Q125" s="29">
        <v>1</v>
      </c>
    </row>
    <row r="126" spans="1:17" ht="31.5">
      <c r="A126" s="114" t="s">
        <v>3</v>
      </c>
      <c r="B126" s="110" t="s">
        <v>803</v>
      </c>
      <c r="C126" s="29">
        <v>1</v>
      </c>
      <c r="D126" s="29">
        <v>1</v>
      </c>
      <c r="E126" s="29">
        <v>2</v>
      </c>
      <c r="F126" s="29">
        <v>2</v>
      </c>
      <c r="G126" s="29">
        <v>2</v>
      </c>
      <c r="H126" s="29">
        <v>2</v>
      </c>
      <c r="I126" s="29">
        <v>2</v>
      </c>
      <c r="J126" s="29">
        <v>3</v>
      </c>
      <c r="K126" s="29">
        <v>3</v>
      </c>
      <c r="L126" s="29">
        <v>3</v>
      </c>
      <c r="M126" s="29">
        <v>3</v>
      </c>
      <c r="N126" s="29">
        <v>3</v>
      </c>
      <c r="O126" s="29">
        <v>1</v>
      </c>
      <c r="P126" s="29">
        <v>1</v>
      </c>
      <c r="Q126" s="29">
        <v>2</v>
      </c>
    </row>
    <row r="127" spans="1:17" ht="47.25">
      <c r="A127" s="114" t="s">
        <v>4</v>
      </c>
      <c r="B127" s="110" t="s">
        <v>804</v>
      </c>
      <c r="C127" s="29">
        <v>1</v>
      </c>
      <c r="D127" s="29">
        <v>1</v>
      </c>
      <c r="E127" s="29">
        <v>2</v>
      </c>
      <c r="F127" s="29">
        <v>2</v>
      </c>
      <c r="G127" s="29">
        <v>2</v>
      </c>
      <c r="H127" s="29">
        <v>2</v>
      </c>
      <c r="I127" s="29">
        <v>2</v>
      </c>
      <c r="J127" s="29">
        <v>3</v>
      </c>
      <c r="K127" s="29">
        <v>3</v>
      </c>
      <c r="L127" s="29">
        <v>3</v>
      </c>
      <c r="M127" s="29">
        <v>3</v>
      </c>
      <c r="N127" s="29">
        <v>3</v>
      </c>
      <c r="O127" s="29">
        <v>1</v>
      </c>
      <c r="P127" s="29">
        <v>2</v>
      </c>
      <c r="Q127" s="33">
        <v>2</v>
      </c>
    </row>
    <row r="128" spans="1:17" ht="31.5">
      <c r="A128" s="114" t="s">
        <v>21</v>
      </c>
      <c r="B128" s="110" t="s">
        <v>805</v>
      </c>
      <c r="C128" s="29">
        <v>1</v>
      </c>
      <c r="D128" s="29">
        <v>1</v>
      </c>
      <c r="E128" s="29">
        <v>2</v>
      </c>
      <c r="F128" s="29">
        <v>2</v>
      </c>
      <c r="G128" s="29">
        <v>2</v>
      </c>
      <c r="H128" s="29">
        <v>2</v>
      </c>
      <c r="I128" s="29">
        <v>2</v>
      </c>
      <c r="J128" s="29">
        <v>3</v>
      </c>
      <c r="K128" s="29">
        <v>3</v>
      </c>
      <c r="L128" s="29">
        <v>3</v>
      </c>
      <c r="M128" s="29">
        <v>3</v>
      </c>
      <c r="N128" s="29">
        <v>3</v>
      </c>
      <c r="O128" s="29">
        <v>1</v>
      </c>
      <c r="P128" s="29">
        <v>2</v>
      </c>
      <c r="Q128" s="29">
        <v>3</v>
      </c>
    </row>
    <row r="129" spans="1:17" ht="31.5">
      <c r="A129" s="114" t="s">
        <v>23</v>
      </c>
      <c r="B129" s="110" t="s">
        <v>806</v>
      </c>
      <c r="C129" s="29">
        <v>1</v>
      </c>
      <c r="D129" s="29">
        <v>1</v>
      </c>
      <c r="E129" s="29">
        <v>2</v>
      </c>
      <c r="F129" s="29">
        <v>2</v>
      </c>
      <c r="G129" s="29">
        <v>2</v>
      </c>
      <c r="H129" s="29">
        <v>2</v>
      </c>
      <c r="I129" s="29">
        <v>2</v>
      </c>
      <c r="J129" s="29">
        <v>3</v>
      </c>
      <c r="K129" s="29">
        <v>3</v>
      </c>
      <c r="L129" s="29">
        <v>3</v>
      </c>
      <c r="M129" s="29">
        <v>3</v>
      </c>
      <c r="N129" s="29">
        <v>3</v>
      </c>
      <c r="O129" s="29">
        <v>1</v>
      </c>
      <c r="P129" s="29">
        <v>2</v>
      </c>
      <c r="Q129" s="29">
        <v>3</v>
      </c>
    </row>
    <row r="130" spans="1:17" ht="15.75">
      <c r="A130" s="114" t="s">
        <v>483</v>
      </c>
      <c r="B130" s="110" t="s">
        <v>734</v>
      </c>
      <c r="C130" s="46">
        <f t="shared" ref="C130:Q130" si="11">AVERAGE(C123:C129)</f>
        <v>1</v>
      </c>
      <c r="D130" s="46">
        <f t="shared" si="11"/>
        <v>1</v>
      </c>
      <c r="E130" s="46">
        <f t="shared" si="11"/>
        <v>2</v>
      </c>
      <c r="F130" s="46">
        <f t="shared" si="11"/>
        <v>2.1428571428571428</v>
      </c>
      <c r="G130" s="46">
        <f t="shared" si="11"/>
        <v>1.8571428571428572</v>
      </c>
      <c r="H130" s="46">
        <f t="shared" si="11"/>
        <v>2.2857142857142856</v>
      </c>
      <c r="I130" s="46">
        <f t="shared" si="11"/>
        <v>2</v>
      </c>
      <c r="J130" s="46">
        <f t="shared" si="11"/>
        <v>3</v>
      </c>
      <c r="K130" s="46">
        <f t="shared" si="11"/>
        <v>3</v>
      </c>
      <c r="L130" s="46">
        <f t="shared" si="11"/>
        <v>3</v>
      </c>
      <c r="M130" s="46">
        <f t="shared" si="11"/>
        <v>3</v>
      </c>
      <c r="N130" s="46">
        <f t="shared" si="11"/>
        <v>3</v>
      </c>
      <c r="O130" s="46">
        <f t="shared" si="11"/>
        <v>1</v>
      </c>
      <c r="P130" s="46">
        <f t="shared" si="11"/>
        <v>2</v>
      </c>
      <c r="Q130" s="46">
        <f t="shared" si="11"/>
        <v>1.8571428571428572</v>
      </c>
    </row>
    <row r="131" spans="1:17" ht="15.75">
      <c r="A131" s="114"/>
      <c r="B131" s="110"/>
      <c r="C131" s="29"/>
      <c r="D131" s="29"/>
      <c r="E131" s="29"/>
      <c r="F131" s="29"/>
      <c r="G131" s="29"/>
      <c r="H131" s="29"/>
      <c r="I131" s="29"/>
      <c r="J131" s="29"/>
      <c r="K131" s="29"/>
      <c r="L131" s="29"/>
      <c r="M131" s="29"/>
      <c r="N131" s="29"/>
      <c r="O131" s="29"/>
      <c r="P131" s="29"/>
      <c r="Q131" s="29"/>
    </row>
    <row r="132" spans="1:17" ht="25.5">
      <c r="A132" s="114" t="s">
        <v>22</v>
      </c>
      <c r="B132" s="112" t="s">
        <v>807</v>
      </c>
      <c r="C132" s="29"/>
      <c r="D132" s="29"/>
      <c r="E132" s="29"/>
      <c r="F132" s="29"/>
      <c r="G132" s="29"/>
      <c r="H132" s="29"/>
      <c r="I132" s="29"/>
      <c r="J132" s="29"/>
      <c r="K132" s="29"/>
      <c r="L132" s="29"/>
      <c r="M132" s="29"/>
      <c r="N132" s="29"/>
      <c r="O132" s="29"/>
      <c r="P132" s="29"/>
      <c r="Q132" s="29"/>
    </row>
    <row r="133" spans="1:17" ht="15.75">
      <c r="A133" s="114" t="s">
        <v>0</v>
      </c>
      <c r="B133" s="110" t="s">
        <v>808</v>
      </c>
      <c r="C133" s="29">
        <v>3</v>
      </c>
      <c r="D133" s="29">
        <v>3</v>
      </c>
      <c r="E133" s="29"/>
      <c r="F133" s="29">
        <v>2</v>
      </c>
      <c r="G133" s="29">
        <v>1</v>
      </c>
      <c r="H133" s="29"/>
      <c r="I133" s="29"/>
      <c r="J133" s="29"/>
      <c r="K133" s="29">
        <v>2</v>
      </c>
      <c r="L133" s="29"/>
      <c r="M133" s="29">
        <v>1</v>
      </c>
      <c r="N133" s="29">
        <v>2</v>
      </c>
      <c r="O133" s="29"/>
      <c r="P133" s="29"/>
      <c r="Q133" s="29"/>
    </row>
    <row r="134" spans="1:17" ht="15.75">
      <c r="A134" s="114" t="s">
        <v>1</v>
      </c>
      <c r="B134" s="110" t="s">
        <v>809</v>
      </c>
      <c r="C134" s="29">
        <v>3</v>
      </c>
      <c r="D134" s="29">
        <v>3</v>
      </c>
      <c r="E134" s="29"/>
      <c r="F134" s="29">
        <v>1</v>
      </c>
      <c r="G134" s="29">
        <v>3</v>
      </c>
      <c r="H134" s="29"/>
      <c r="I134" s="29"/>
      <c r="J134" s="29"/>
      <c r="K134" s="29"/>
      <c r="L134" s="29"/>
      <c r="M134" s="29"/>
      <c r="N134" s="29">
        <v>1</v>
      </c>
      <c r="O134" s="47"/>
      <c r="P134" s="47"/>
      <c r="Q134" s="29"/>
    </row>
    <row r="135" spans="1:17" ht="15.75">
      <c r="A135" s="114" t="s">
        <v>2</v>
      </c>
      <c r="B135" s="110" t="s">
        <v>810</v>
      </c>
      <c r="C135" s="28">
        <v>3</v>
      </c>
      <c r="D135" s="28">
        <v>3</v>
      </c>
      <c r="E135" s="28">
        <v>2</v>
      </c>
      <c r="F135" s="28">
        <v>2</v>
      </c>
      <c r="G135" s="28">
        <v>2</v>
      </c>
      <c r="H135" s="28"/>
      <c r="I135" s="28"/>
      <c r="J135" s="28"/>
      <c r="K135" s="28">
        <v>1</v>
      </c>
      <c r="L135" s="28"/>
      <c r="M135" s="28"/>
      <c r="N135" s="28">
        <v>1</v>
      </c>
      <c r="O135" s="28"/>
      <c r="P135" s="28"/>
      <c r="Q135" s="29"/>
    </row>
    <row r="136" spans="1:17" ht="15.75">
      <c r="A136" s="114" t="s">
        <v>3</v>
      </c>
      <c r="B136" s="110" t="s">
        <v>811</v>
      </c>
      <c r="C136" s="28">
        <v>3</v>
      </c>
      <c r="D136" s="28">
        <v>3</v>
      </c>
      <c r="E136" s="28">
        <v>2</v>
      </c>
      <c r="F136" s="28">
        <v>2</v>
      </c>
      <c r="G136" s="28">
        <v>1</v>
      </c>
      <c r="H136" s="28">
        <v>1</v>
      </c>
      <c r="I136" s="28">
        <v>1</v>
      </c>
      <c r="J136" s="28"/>
      <c r="K136" s="28">
        <v>2</v>
      </c>
      <c r="L136" s="28">
        <v>2</v>
      </c>
      <c r="M136" s="28">
        <v>1</v>
      </c>
      <c r="N136" s="28">
        <v>2</v>
      </c>
      <c r="O136" s="28"/>
      <c r="P136" s="28"/>
      <c r="Q136" s="47"/>
    </row>
    <row r="137" spans="1:17" ht="15.75">
      <c r="A137" s="114" t="s">
        <v>4</v>
      </c>
      <c r="B137" s="110" t="s">
        <v>812</v>
      </c>
      <c r="C137" s="28">
        <v>3</v>
      </c>
      <c r="D137" s="28">
        <v>3</v>
      </c>
      <c r="E137" s="28">
        <v>1</v>
      </c>
      <c r="F137" s="28">
        <v>1</v>
      </c>
      <c r="G137" s="28">
        <v>1</v>
      </c>
      <c r="H137" s="28"/>
      <c r="I137" s="28"/>
      <c r="J137" s="28"/>
      <c r="K137" s="28">
        <v>2</v>
      </c>
      <c r="L137" s="28">
        <v>3</v>
      </c>
      <c r="M137" s="28">
        <v>1</v>
      </c>
      <c r="N137" s="28">
        <v>2</v>
      </c>
      <c r="O137" s="28"/>
      <c r="P137" s="28"/>
      <c r="Q137" s="29"/>
    </row>
    <row r="138" spans="1:17" ht="15.75">
      <c r="A138" s="114" t="s">
        <v>483</v>
      </c>
      <c r="B138" s="110" t="s">
        <v>529</v>
      </c>
      <c r="C138" s="49">
        <f t="shared" ref="C138:I138" si="12">AVERAGE(C133:C137)</f>
        <v>3</v>
      </c>
      <c r="D138" s="49">
        <f t="shared" si="12"/>
        <v>3</v>
      </c>
      <c r="E138" s="49">
        <f t="shared" si="12"/>
        <v>1.6666666666666667</v>
      </c>
      <c r="F138" s="49">
        <f t="shared" si="12"/>
        <v>1.6</v>
      </c>
      <c r="G138" s="49">
        <f t="shared" si="12"/>
        <v>1.6</v>
      </c>
      <c r="H138" s="49">
        <f t="shared" si="12"/>
        <v>1</v>
      </c>
      <c r="I138" s="49">
        <f t="shared" si="12"/>
        <v>1</v>
      </c>
      <c r="J138" s="49"/>
      <c r="K138" s="49">
        <f>AVERAGE(K133:K137)</f>
        <v>1.75</v>
      </c>
      <c r="L138" s="49">
        <f>AVERAGE(L133:L137)</f>
        <v>2.5</v>
      </c>
      <c r="M138" s="49">
        <f>AVERAGE(M133:M137)</f>
        <v>1</v>
      </c>
      <c r="N138" s="49">
        <f>AVERAGE(N133:N137)</f>
        <v>1.6</v>
      </c>
      <c r="O138" s="28"/>
      <c r="P138" s="28"/>
      <c r="Q138" s="29"/>
    </row>
    <row r="139" spans="1:17" ht="15.75">
      <c r="A139" s="114"/>
      <c r="B139" s="110" t="s">
        <v>734</v>
      </c>
      <c r="C139" s="28"/>
      <c r="D139" s="28"/>
      <c r="E139" s="28"/>
      <c r="F139" s="28"/>
      <c r="G139" s="28"/>
      <c r="H139" s="28"/>
      <c r="I139" s="28"/>
      <c r="J139" s="28"/>
      <c r="K139" s="28"/>
      <c r="L139" s="28"/>
      <c r="M139" s="28"/>
      <c r="N139" s="28"/>
      <c r="O139" s="28"/>
      <c r="P139" s="28"/>
      <c r="Q139" s="29"/>
    </row>
    <row r="140" spans="1:17" ht="25.5">
      <c r="A140" s="114" t="s">
        <v>22</v>
      </c>
      <c r="B140" s="112" t="s">
        <v>813</v>
      </c>
      <c r="C140" s="28"/>
      <c r="D140" s="28"/>
      <c r="E140" s="28"/>
      <c r="F140" s="28"/>
      <c r="G140" s="28"/>
      <c r="H140" s="28"/>
      <c r="I140" s="28"/>
      <c r="J140" s="28"/>
      <c r="K140" s="28"/>
      <c r="L140" s="28"/>
      <c r="M140" s="28"/>
      <c r="N140" s="28"/>
      <c r="O140" s="28"/>
      <c r="P140" s="28"/>
      <c r="Q140" s="29"/>
    </row>
    <row r="141" spans="1:17" ht="31.5">
      <c r="A141" s="114" t="s">
        <v>0</v>
      </c>
      <c r="B141" s="110" t="s">
        <v>814</v>
      </c>
      <c r="C141" s="28">
        <v>1</v>
      </c>
      <c r="D141" s="28">
        <v>2</v>
      </c>
      <c r="E141" s="28">
        <v>3</v>
      </c>
      <c r="F141" s="28">
        <v>2</v>
      </c>
      <c r="G141" s="28">
        <v>3</v>
      </c>
      <c r="H141" s="28">
        <v>1</v>
      </c>
      <c r="I141" s="28">
        <v>1</v>
      </c>
      <c r="J141" s="28">
        <v>1</v>
      </c>
      <c r="K141" s="28">
        <v>2</v>
      </c>
      <c r="L141" s="28">
        <v>1</v>
      </c>
      <c r="M141" s="28">
        <v>1</v>
      </c>
      <c r="N141" s="28">
        <v>1</v>
      </c>
      <c r="O141" s="28">
        <v>2</v>
      </c>
      <c r="P141" s="28">
        <v>2</v>
      </c>
      <c r="Q141" s="29">
        <v>2</v>
      </c>
    </row>
    <row r="142" spans="1:17" ht="15.75">
      <c r="A142" s="114" t="s">
        <v>1</v>
      </c>
      <c r="B142" s="110" t="s">
        <v>815</v>
      </c>
      <c r="C142" s="29">
        <v>1</v>
      </c>
      <c r="D142" s="29">
        <v>2</v>
      </c>
      <c r="E142" s="29">
        <v>3</v>
      </c>
      <c r="F142" s="29">
        <v>2</v>
      </c>
      <c r="G142" s="29">
        <v>3</v>
      </c>
      <c r="H142" s="29">
        <v>1</v>
      </c>
      <c r="I142" s="29">
        <v>1</v>
      </c>
      <c r="J142" s="29">
        <v>1</v>
      </c>
      <c r="K142" s="29">
        <v>2</v>
      </c>
      <c r="L142" s="29">
        <v>1</v>
      </c>
      <c r="M142" s="29">
        <v>1</v>
      </c>
      <c r="N142" s="29">
        <v>1</v>
      </c>
      <c r="O142" s="33">
        <v>2</v>
      </c>
      <c r="P142" s="33">
        <v>2</v>
      </c>
      <c r="Q142" s="29">
        <v>2</v>
      </c>
    </row>
    <row r="143" spans="1:17" ht="15.75">
      <c r="A143" s="114" t="s">
        <v>2</v>
      </c>
      <c r="B143" s="110" t="s">
        <v>816</v>
      </c>
      <c r="C143" s="33">
        <v>1</v>
      </c>
      <c r="D143" s="33">
        <v>3</v>
      </c>
      <c r="E143" s="33">
        <v>3</v>
      </c>
      <c r="F143" s="33">
        <v>1</v>
      </c>
      <c r="G143" s="33">
        <v>2</v>
      </c>
      <c r="H143" s="33">
        <v>1</v>
      </c>
      <c r="I143" s="33">
        <v>1</v>
      </c>
      <c r="J143" s="33">
        <v>1</v>
      </c>
      <c r="K143" s="33">
        <v>1</v>
      </c>
      <c r="L143" s="33">
        <v>2</v>
      </c>
      <c r="M143" s="33">
        <v>1</v>
      </c>
      <c r="N143" s="33">
        <v>1</v>
      </c>
      <c r="O143" s="33">
        <v>2</v>
      </c>
      <c r="P143" s="33">
        <v>2</v>
      </c>
      <c r="Q143" s="29">
        <v>3</v>
      </c>
    </row>
    <row r="144" spans="1:17" ht="15.75">
      <c r="A144" s="114" t="s">
        <v>3</v>
      </c>
      <c r="B144" s="110" t="s">
        <v>817</v>
      </c>
      <c r="C144" s="33">
        <v>1</v>
      </c>
      <c r="D144" s="33">
        <v>2</v>
      </c>
      <c r="E144" s="33">
        <v>3</v>
      </c>
      <c r="F144" s="33">
        <v>2</v>
      </c>
      <c r="G144" s="33">
        <v>3</v>
      </c>
      <c r="H144" s="33">
        <v>1</v>
      </c>
      <c r="I144" s="33">
        <v>1</v>
      </c>
      <c r="J144" s="33">
        <v>1</v>
      </c>
      <c r="K144" s="33">
        <v>2</v>
      </c>
      <c r="L144" s="33">
        <v>1</v>
      </c>
      <c r="M144" s="33">
        <v>1</v>
      </c>
      <c r="N144" s="33">
        <v>1</v>
      </c>
      <c r="O144" s="33">
        <v>3</v>
      </c>
      <c r="P144" s="33">
        <v>2</v>
      </c>
      <c r="Q144" s="33">
        <v>2</v>
      </c>
    </row>
    <row r="145" spans="1:17" ht="15.75">
      <c r="A145" s="114" t="s">
        <v>4</v>
      </c>
      <c r="B145" s="110" t="s">
        <v>818</v>
      </c>
      <c r="C145" s="28">
        <v>1</v>
      </c>
      <c r="D145" s="28">
        <v>2</v>
      </c>
      <c r="E145" s="28">
        <v>3</v>
      </c>
      <c r="F145" s="28">
        <v>2</v>
      </c>
      <c r="G145" s="28">
        <v>3</v>
      </c>
      <c r="H145" s="28">
        <v>1</v>
      </c>
      <c r="I145" s="28">
        <v>1</v>
      </c>
      <c r="J145" s="28">
        <v>1</v>
      </c>
      <c r="K145" s="28">
        <v>2</v>
      </c>
      <c r="L145" s="28">
        <v>1</v>
      </c>
      <c r="M145" s="28">
        <v>1</v>
      </c>
      <c r="N145" s="28">
        <v>1</v>
      </c>
      <c r="O145" s="28">
        <v>2</v>
      </c>
      <c r="P145" s="28">
        <v>2</v>
      </c>
      <c r="Q145" s="29">
        <v>2</v>
      </c>
    </row>
    <row r="146" spans="1:17" ht="15.75">
      <c r="A146" s="114" t="s">
        <v>21</v>
      </c>
      <c r="B146" s="110" t="s">
        <v>819</v>
      </c>
      <c r="C146" s="33">
        <v>2</v>
      </c>
      <c r="D146" s="33">
        <v>1</v>
      </c>
      <c r="E146" s="33">
        <v>2</v>
      </c>
      <c r="F146" s="33">
        <v>1</v>
      </c>
      <c r="G146" s="33">
        <v>1</v>
      </c>
      <c r="H146" s="33">
        <v>1</v>
      </c>
      <c r="I146" s="33">
        <v>1</v>
      </c>
      <c r="J146" s="33">
        <v>1</v>
      </c>
      <c r="K146" s="33">
        <v>1</v>
      </c>
      <c r="L146" s="33">
        <v>1</v>
      </c>
      <c r="M146" s="33">
        <v>1</v>
      </c>
      <c r="N146" s="33">
        <v>1</v>
      </c>
      <c r="O146" s="33">
        <v>2</v>
      </c>
      <c r="P146" s="33">
        <v>2</v>
      </c>
      <c r="Q146" s="33">
        <v>1</v>
      </c>
    </row>
    <row r="147" spans="1:17" ht="15.75">
      <c r="A147" s="114" t="s">
        <v>483</v>
      </c>
      <c r="B147" s="110" t="s">
        <v>820</v>
      </c>
      <c r="C147" s="47">
        <f t="shared" ref="C147:Q147" si="13">AVERAGE(C141:C146)</f>
        <v>1.1666666666666667</v>
      </c>
      <c r="D147" s="47">
        <f t="shared" si="13"/>
        <v>2</v>
      </c>
      <c r="E147" s="47">
        <f t="shared" si="13"/>
        <v>2.8333333333333335</v>
      </c>
      <c r="F147" s="47">
        <f t="shared" si="13"/>
        <v>1.6666666666666667</v>
      </c>
      <c r="G147" s="47">
        <f t="shared" si="13"/>
        <v>2.5</v>
      </c>
      <c r="H147" s="47">
        <f t="shared" si="13"/>
        <v>1</v>
      </c>
      <c r="I147" s="47">
        <f t="shared" si="13"/>
        <v>1</v>
      </c>
      <c r="J147" s="33">
        <f t="shared" si="13"/>
        <v>1</v>
      </c>
      <c r="K147" s="47">
        <f t="shared" si="13"/>
        <v>1.6666666666666667</v>
      </c>
      <c r="L147" s="47">
        <f t="shared" si="13"/>
        <v>1.1666666666666667</v>
      </c>
      <c r="M147" s="47">
        <f t="shared" si="13"/>
        <v>1</v>
      </c>
      <c r="N147" s="47">
        <f t="shared" si="13"/>
        <v>1</v>
      </c>
      <c r="O147" s="47">
        <f t="shared" si="13"/>
        <v>2.1666666666666665</v>
      </c>
      <c r="P147" s="47">
        <f t="shared" si="13"/>
        <v>2</v>
      </c>
      <c r="Q147" s="47">
        <f t="shared" si="13"/>
        <v>2</v>
      </c>
    </row>
    <row r="148" spans="1:17" ht="15.75">
      <c r="A148" s="114"/>
      <c r="B148" s="110"/>
      <c r="C148" s="47"/>
      <c r="D148" s="47"/>
      <c r="E148" s="47"/>
      <c r="F148" s="47"/>
      <c r="G148" s="47"/>
      <c r="H148" s="47"/>
      <c r="I148" s="47"/>
      <c r="J148" s="33"/>
      <c r="K148" s="47"/>
      <c r="L148" s="47"/>
      <c r="M148" s="47"/>
      <c r="N148" s="47"/>
      <c r="O148" s="47"/>
      <c r="P148" s="47"/>
      <c r="Q148" s="47"/>
    </row>
    <row r="149" spans="1:17" ht="25.5">
      <c r="A149" s="114" t="s">
        <v>22</v>
      </c>
      <c r="B149" s="112" t="s">
        <v>821</v>
      </c>
      <c r="C149" s="47"/>
      <c r="D149" s="47"/>
      <c r="E149" s="47"/>
      <c r="F149" s="47"/>
      <c r="G149" s="47"/>
      <c r="H149" s="33"/>
      <c r="I149" s="47"/>
      <c r="J149" s="33"/>
      <c r="K149" s="47"/>
      <c r="L149" s="47"/>
      <c r="M149" s="47"/>
      <c r="N149" s="47"/>
      <c r="O149" s="47"/>
      <c r="P149" s="47"/>
      <c r="Q149" s="47"/>
    </row>
    <row r="150" spans="1:17" ht="31.5">
      <c r="A150" s="114" t="s">
        <v>0</v>
      </c>
      <c r="B150" s="110" t="s">
        <v>822</v>
      </c>
      <c r="C150" s="33">
        <v>2</v>
      </c>
      <c r="D150" s="33">
        <v>2</v>
      </c>
      <c r="E150" s="33">
        <v>1</v>
      </c>
      <c r="F150" s="33">
        <v>1</v>
      </c>
      <c r="G150" s="33">
        <v>1</v>
      </c>
      <c r="H150" s="33">
        <v>1</v>
      </c>
      <c r="I150" s="33">
        <v>2</v>
      </c>
      <c r="J150" s="33">
        <v>1</v>
      </c>
      <c r="K150" s="33">
        <v>1</v>
      </c>
      <c r="L150" s="33">
        <v>2</v>
      </c>
      <c r="M150" s="33">
        <v>2</v>
      </c>
      <c r="N150" s="33">
        <v>2</v>
      </c>
      <c r="O150" s="33">
        <v>2</v>
      </c>
      <c r="P150" s="33">
        <v>2</v>
      </c>
      <c r="Q150" s="33">
        <v>2</v>
      </c>
    </row>
    <row r="151" spans="1:17" ht="31.5">
      <c r="A151" s="114" t="s">
        <v>1</v>
      </c>
      <c r="B151" s="110" t="s">
        <v>823</v>
      </c>
      <c r="C151" s="29">
        <v>3</v>
      </c>
      <c r="D151" s="29">
        <v>2</v>
      </c>
      <c r="E151" s="29">
        <v>2</v>
      </c>
      <c r="F151" s="29">
        <v>1</v>
      </c>
      <c r="G151" s="29">
        <v>1</v>
      </c>
      <c r="H151" s="29">
        <v>1</v>
      </c>
      <c r="I151" s="29">
        <v>2</v>
      </c>
      <c r="J151" s="29">
        <v>2</v>
      </c>
      <c r="K151" s="29">
        <v>1</v>
      </c>
      <c r="L151" s="29">
        <v>2</v>
      </c>
      <c r="M151" s="29">
        <v>2</v>
      </c>
      <c r="N151" s="29">
        <v>1</v>
      </c>
      <c r="O151" s="33">
        <v>1</v>
      </c>
      <c r="P151" s="33">
        <v>2</v>
      </c>
      <c r="Q151" s="29">
        <v>2</v>
      </c>
    </row>
    <row r="152" spans="1:17" ht="31.5">
      <c r="A152" s="114" t="s">
        <v>2</v>
      </c>
      <c r="B152" s="110" t="s">
        <v>824</v>
      </c>
      <c r="C152" s="29">
        <v>2</v>
      </c>
      <c r="D152" s="29">
        <v>2</v>
      </c>
      <c r="E152" s="29">
        <v>1</v>
      </c>
      <c r="F152" s="29">
        <v>2</v>
      </c>
      <c r="G152" s="29">
        <v>1</v>
      </c>
      <c r="H152" s="29">
        <v>1</v>
      </c>
      <c r="I152" s="29">
        <v>2</v>
      </c>
      <c r="J152" s="29">
        <v>1</v>
      </c>
      <c r="K152" s="29">
        <v>2</v>
      </c>
      <c r="L152" s="29">
        <v>1</v>
      </c>
      <c r="M152" s="29">
        <v>2</v>
      </c>
      <c r="N152" s="29">
        <v>2</v>
      </c>
      <c r="O152" s="29">
        <v>2</v>
      </c>
      <c r="P152" s="29">
        <v>2</v>
      </c>
      <c r="Q152" s="29">
        <v>1</v>
      </c>
    </row>
    <row r="153" spans="1:17" ht="15.75">
      <c r="A153" s="114" t="s">
        <v>3</v>
      </c>
      <c r="B153" s="110" t="s">
        <v>825</v>
      </c>
      <c r="C153" s="29">
        <v>2</v>
      </c>
      <c r="D153" s="29">
        <v>3</v>
      </c>
      <c r="E153" s="29">
        <v>2</v>
      </c>
      <c r="F153" s="29">
        <v>1</v>
      </c>
      <c r="G153" s="29">
        <v>2</v>
      </c>
      <c r="H153" s="29">
        <v>1</v>
      </c>
      <c r="I153" s="29">
        <v>2</v>
      </c>
      <c r="J153" s="29">
        <v>1</v>
      </c>
      <c r="K153" s="29">
        <v>2</v>
      </c>
      <c r="L153" s="29">
        <v>1</v>
      </c>
      <c r="M153" s="29">
        <v>2</v>
      </c>
      <c r="N153" s="29">
        <v>2</v>
      </c>
      <c r="O153" s="29">
        <v>2</v>
      </c>
      <c r="P153" s="29">
        <v>2</v>
      </c>
      <c r="Q153" s="29">
        <v>2</v>
      </c>
    </row>
    <row r="154" spans="1:17" ht="15.75">
      <c r="A154" s="114" t="s">
        <v>483</v>
      </c>
      <c r="B154" s="110"/>
      <c r="C154" s="46">
        <f t="shared" ref="C154:Q154" si="14">AVERAGE(C150:C153)</f>
        <v>2.25</v>
      </c>
      <c r="D154" s="46">
        <f t="shared" si="14"/>
        <v>2.25</v>
      </c>
      <c r="E154" s="46">
        <f t="shared" si="14"/>
        <v>1.5</v>
      </c>
      <c r="F154" s="46">
        <f t="shared" si="14"/>
        <v>1.25</v>
      </c>
      <c r="G154" s="46">
        <f t="shared" si="14"/>
        <v>1.25</v>
      </c>
      <c r="H154" s="46">
        <f t="shared" si="14"/>
        <v>1</v>
      </c>
      <c r="I154" s="46">
        <f t="shared" si="14"/>
        <v>2</v>
      </c>
      <c r="J154" s="46">
        <f t="shared" si="14"/>
        <v>1.25</v>
      </c>
      <c r="K154" s="46">
        <f t="shared" si="14"/>
        <v>1.5</v>
      </c>
      <c r="L154" s="46">
        <f t="shared" si="14"/>
        <v>1.5</v>
      </c>
      <c r="M154" s="46">
        <f t="shared" si="14"/>
        <v>2</v>
      </c>
      <c r="N154" s="46">
        <f t="shared" si="14"/>
        <v>1.75</v>
      </c>
      <c r="O154" s="46">
        <f t="shared" si="14"/>
        <v>1.75</v>
      </c>
      <c r="P154" s="46">
        <f t="shared" si="14"/>
        <v>2</v>
      </c>
      <c r="Q154" s="46">
        <f t="shared" si="14"/>
        <v>1.75</v>
      </c>
    </row>
    <row r="155" spans="1:17" ht="15.75">
      <c r="A155" s="114"/>
      <c r="B155" s="110" t="s">
        <v>772</v>
      </c>
      <c r="C155" s="29"/>
      <c r="D155" s="29"/>
      <c r="E155" s="29"/>
      <c r="F155" s="29"/>
      <c r="G155" s="29"/>
      <c r="H155" s="29"/>
      <c r="I155" s="29"/>
      <c r="J155" s="29"/>
      <c r="K155" s="29"/>
      <c r="L155" s="29"/>
      <c r="M155" s="29"/>
      <c r="N155" s="29"/>
      <c r="O155" s="29"/>
      <c r="P155" s="29"/>
      <c r="Q155" s="29"/>
    </row>
    <row r="156" spans="1:17" ht="25.5">
      <c r="A156" s="114" t="s">
        <v>22</v>
      </c>
      <c r="B156" s="112" t="s">
        <v>826</v>
      </c>
      <c r="C156" s="29"/>
      <c r="D156" s="29"/>
      <c r="E156" s="29"/>
      <c r="F156" s="29"/>
      <c r="G156" s="29"/>
      <c r="H156" s="29"/>
      <c r="I156" s="29"/>
      <c r="J156" s="29"/>
      <c r="K156" s="29"/>
      <c r="L156" s="29"/>
      <c r="M156" s="29"/>
      <c r="N156" s="29"/>
      <c r="O156" s="29"/>
      <c r="P156" s="29"/>
      <c r="Q156" s="29"/>
    </row>
    <row r="157" spans="1:17" ht="15.75">
      <c r="A157" s="114" t="s">
        <v>0</v>
      </c>
      <c r="B157" s="110" t="s">
        <v>827</v>
      </c>
      <c r="C157" s="29">
        <v>2</v>
      </c>
      <c r="D157" s="29">
        <v>1</v>
      </c>
      <c r="E157" s="29">
        <v>2</v>
      </c>
      <c r="F157" s="29">
        <v>1</v>
      </c>
      <c r="G157" s="29">
        <v>1</v>
      </c>
      <c r="H157" s="29">
        <v>1</v>
      </c>
      <c r="I157" s="29">
        <v>1</v>
      </c>
      <c r="J157" s="29">
        <v>1</v>
      </c>
      <c r="K157" s="29">
        <v>2</v>
      </c>
      <c r="L157" s="29">
        <v>2</v>
      </c>
      <c r="M157" s="29">
        <v>3</v>
      </c>
      <c r="N157" s="29">
        <v>2</v>
      </c>
      <c r="O157" s="29">
        <v>2</v>
      </c>
      <c r="P157" s="29">
        <v>2</v>
      </c>
      <c r="Q157" s="33">
        <v>3</v>
      </c>
    </row>
    <row r="158" spans="1:17" ht="15.75">
      <c r="A158" s="114" t="s">
        <v>1</v>
      </c>
      <c r="B158" s="110" t="s">
        <v>828</v>
      </c>
      <c r="C158" s="29">
        <v>3</v>
      </c>
      <c r="D158" s="29">
        <v>2</v>
      </c>
      <c r="E158" s="29">
        <v>2</v>
      </c>
      <c r="F158" s="29">
        <v>2</v>
      </c>
      <c r="G158" s="29">
        <v>1</v>
      </c>
      <c r="H158" s="29">
        <v>1</v>
      </c>
      <c r="I158" s="29">
        <v>1</v>
      </c>
      <c r="J158" s="29">
        <v>1</v>
      </c>
      <c r="K158" s="29">
        <v>1</v>
      </c>
      <c r="L158" s="29">
        <v>1</v>
      </c>
      <c r="M158" s="29">
        <v>1</v>
      </c>
      <c r="N158" s="29">
        <v>2</v>
      </c>
      <c r="O158" s="33">
        <v>2</v>
      </c>
      <c r="P158" s="33">
        <v>2</v>
      </c>
      <c r="Q158" s="29">
        <v>2</v>
      </c>
    </row>
    <row r="159" spans="1:17" ht="15.75">
      <c r="A159" s="114" t="s">
        <v>2</v>
      </c>
      <c r="B159" s="110" t="s">
        <v>829</v>
      </c>
      <c r="C159" s="29">
        <v>3</v>
      </c>
      <c r="D159" s="29">
        <v>3</v>
      </c>
      <c r="E159" s="29">
        <v>2</v>
      </c>
      <c r="F159" s="29">
        <v>2</v>
      </c>
      <c r="G159" s="29">
        <v>2</v>
      </c>
      <c r="H159" s="29"/>
      <c r="I159" s="29"/>
      <c r="J159" s="29"/>
      <c r="K159" s="29"/>
      <c r="L159" s="29">
        <v>1</v>
      </c>
      <c r="M159" s="29">
        <v>2</v>
      </c>
      <c r="N159" s="29">
        <v>1</v>
      </c>
      <c r="O159" s="29">
        <v>2</v>
      </c>
      <c r="P159" s="29">
        <v>2</v>
      </c>
      <c r="Q159" s="29">
        <v>1</v>
      </c>
    </row>
    <row r="160" spans="1:17" ht="15.75">
      <c r="A160" s="114" t="s">
        <v>3</v>
      </c>
      <c r="B160" s="110" t="s">
        <v>830</v>
      </c>
      <c r="C160" s="29">
        <v>2</v>
      </c>
      <c r="D160" s="29">
        <v>3</v>
      </c>
      <c r="E160" s="29">
        <v>3</v>
      </c>
      <c r="F160" s="29">
        <v>3</v>
      </c>
      <c r="G160" s="29">
        <v>2</v>
      </c>
      <c r="H160" s="29">
        <v>1</v>
      </c>
      <c r="I160" s="29"/>
      <c r="J160" s="29">
        <v>1</v>
      </c>
      <c r="K160" s="29">
        <v>1</v>
      </c>
      <c r="L160" s="29">
        <v>1</v>
      </c>
      <c r="M160" s="29">
        <v>2</v>
      </c>
      <c r="N160" s="29">
        <v>1</v>
      </c>
      <c r="O160" s="29">
        <v>1</v>
      </c>
      <c r="P160" s="29">
        <v>2</v>
      </c>
      <c r="Q160" s="29">
        <v>2</v>
      </c>
    </row>
    <row r="161" spans="1:17" ht="15.75">
      <c r="A161" s="114" t="s">
        <v>4</v>
      </c>
      <c r="B161" s="110" t="s">
        <v>831</v>
      </c>
      <c r="C161" s="29">
        <v>3</v>
      </c>
      <c r="D161" s="29">
        <v>2</v>
      </c>
      <c r="E161" s="29">
        <v>1</v>
      </c>
      <c r="F161" s="29">
        <v>2</v>
      </c>
      <c r="G161" s="29">
        <v>3</v>
      </c>
      <c r="H161" s="29">
        <v>1</v>
      </c>
      <c r="I161" s="29"/>
      <c r="J161" s="29"/>
      <c r="K161" s="29">
        <v>1</v>
      </c>
      <c r="L161" s="29">
        <v>1</v>
      </c>
      <c r="M161" s="29">
        <v>2</v>
      </c>
      <c r="N161" s="29">
        <v>2</v>
      </c>
      <c r="O161" s="29">
        <v>2</v>
      </c>
      <c r="P161" s="29">
        <v>2</v>
      </c>
      <c r="Q161" s="29">
        <v>1</v>
      </c>
    </row>
    <row r="162" spans="1:17" ht="15.75">
      <c r="A162" s="114" t="s">
        <v>483</v>
      </c>
      <c r="B162" s="110"/>
      <c r="C162" s="46">
        <f t="shared" ref="C162:Q162" si="15">AVERAGE(C157:C161)</f>
        <v>2.6</v>
      </c>
      <c r="D162" s="46">
        <f t="shared" si="15"/>
        <v>2.2000000000000002</v>
      </c>
      <c r="E162" s="46">
        <f t="shared" si="15"/>
        <v>2</v>
      </c>
      <c r="F162" s="46">
        <f t="shared" si="15"/>
        <v>2</v>
      </c>
      <c r="G162" s="46">
        <f t="shared" si="15"/>
        <v>1.8</v>
      </c>
      <c r="H162" s="46">
        <f t="shared" si="15"/>
        <v>1</v>
      </c>
      <c r="I162" s="46">
        <f t="shared" si="15"/>
        <v>1</v>
      </c>
      <c r="J162" s="46">
        <f t="shared" si="15"/>
        <v>1</v>
      </c>
      <c r="K162" s="46">
        <f t="shared" si="15"/>
        <v>1.25</v>
      </c>
      <c r="L162" s="46">
        <f t="shared" si="15"/>
        <v>1.2</v>
      </c>
      <c r="M162" s="46">
        <f t="shared" si="15"/>
        <v>2</v>
      </c>
      <c r="N162" s="46">
        <f t="shared" si="15"/>
        <v>1.6</v>
      </c>
      <c r="O162" s="46">
        <f t="shared" si="15"/>
        <v>1.8</v>
      </c>
      <c r="P162" s="46">
        <f t="shared" si="15"/>
        <v>2</v>
      </c>
      <c r="Q162" s="46">
        <f t="shared" si="15"/>
        <v>1.8</v>
      </c>
    </row>
    <row r="163" spans="1:17" ht="15.75">
      <c r="A163" s="114"/>
      <c r="B163" s="110"/>
      <c r="C163" s="29"/>
      <c r="D163" s="29"/>
      <c r="E163" s="29"/>
      <c r="F163" s="29"/>
      <c r="G163" s="29"/>
      <c r="H163" s="29"/>
      <c r="I163" s="29"/>
      <c r="J163" s="29"/>
      <c r="K163" s="29"/>
      <c r="L163" s="29"/>
      <c r="M163" s="29"/>
      <c r="N163" s="29"/>
      <c r="O163" s="29"/>
      <c r="P163" s="29"/>
      <c r="Q163" s="29"/>
    </row>
    <row r="164" spans="1:17" ht="25.5">
      <c r="A164" s="114" t="s">
        <v>22</v>
      </c>
      <c r="B164" s="112" t="s">
        <v>832</v>
      </c>
      <c r="C164" s="40"/>
      <c r="D164" s="40"/>
      <c r="E164" s="40"/>
      <c r="F164" s="40"/>
      <c r="G164" s="40"/>
      <c r="H164" s="40"/>
      <c r="I164" s="40"/>
      <c r="J164" s="40"/>
      <c r="K164" s="40"/>
      <c r="L164" s="40"/>
      <c r="M164" s="40"/>
      <c r="N164" s="40"/>
      <c r="O164" s="40"/>
      <c r="P164" s="40"/>
      <c r="Q164" s="40"/>
    </row>
    <row r="165" spans="1:17" ht="31.5">
      <c r="A165" s="114" t="s">
        <v>0</v>
      </c>
      <c r="B165" s="110" t="s">
        <v>833</v>
      </c>
      <c r="C165" s="102">
        <v>3</v>
      </c>
      <c r="D165" s="102">
        <v>2</v>
      </c>
      <c r="E165" s="102">
        <v>2</v>
      </c>
      <c r="F165" s="102">
        <v>1</v>
      </c>
      <c r="G165" s="102">
        <v>1</v>
      </c>
      <c r="H165" s="102">
        <v>1</v>
      </c>
      <c r="I165" s="102">
        <v>1</v>
      </c>
      <c r="J165" s="102">
        <v>1</v>
      </c>
      <c r="K165" s="102">
        <v>2</v>
      </c>
      <c r="L165" s="102">
        <v>2</v>
      </c>
      <c r="M165" s="102">
        <v>2</v>
      </c>
      <c r="N165" s="102">
        <v>2</v>
      </c>
      <c r="O165" s="102">
        <v>2</v>
      </c>
      <c r="P165" s="102">
        <v>2</v>
      </c>
      <c r="Q165" s="102">
        <v>2</v>
      </c>
    </row>
    <row r="166" spans="1:17" ht="31.5">
      <c r="A166" s="114" t="s">
        <v>1</v>
      </c>
      <c r="B166" s="110" t="s">
        <v>834</v>
      </c>
      <c r="C166" s="102">
        <v>2</v>
      </c>
      <c r="D166" s="102">
        <v>2</v>
      </c>
      <c r="E166" s="102">
        <v>2</v>
      </c>
      <c r="F166" s="102">
        <v>1</v>
      </c>
      <c r="G166" s="102">
        <v>2</v>
      </c>
      <c r="H166" s="102">
        <v>1</v>
      </c>
      <c r="I166" s="102">
        <v>1</v>
      </c>
      <c r="J166" s="102">
        <v>1</v>
      </c>
      <c r="K166" s="102">
        <v>2</v>
      </c>
      <c r="L166" s="102">
        <v>3</v>
      </c>
      <c r="M166" s="102">
        <v>2</v>
      </c>
      <c r="N166" s="102">
        <v>2</v>
      </c>
      <c r="O166" s="102">
        <v>2</v>
      </c>
      <c r="P166" s="102">
        <v>2</v>
      </c>
      <c r="Q166" s="102">
        <v>2</v>
      </c>
    </row>
    <row r="167" spans="1:17" ht="31.5">
      <c r="A167" s="114" t="s">
        <v>2</v>
      </c>
      <c r="B167" s="110" t="s">
        <v>835</v>
      </c>
      <c r="C167" s="102">
        <v>2</v>
      </c>
      <c r="D167" s="102">
        <v>2</v>
      </c>
      <c r="E167" s="102">
        <v>3</v>
      </c>
      <c r="F167" s="102">
        <v>2</v>
      </c>
      <c r="G167" s="102">
        <v>2</v>
      </c>
      <c r="H167" s="102">
        <v>2</v>
      </c>
      <c r="I167" s="102">
        <v>2</v>
      </c>
      <c r="J167" s="102">
        <v>1</v>
      </c>
      <c r="K167" s="102">
        <v>2</v>
      </c>
      <c r="L167" s="102">
        <v>2</v>
      </c>
      <c r="M167" s="102">
        <v>2</v>
      </c>
      <c r="N167" s="102">
        <v>2</v>
      </c>
      <c r="O167" s="102">
        <v>2</v>
      </c>
      <c r="P167" s="102">
        <v>2</v>
      </c>
      <c r="Q167" s="102">
        <v>1</v>
      </c>
    </row>
    <row r="168" spans="1:17" ht="15.75">
      <c r="A168" s="114" t="s">
        <v>3</v>
      </c>
      <c r="B168" s="110" t="s">
        <v>836</v>
      </c>
      <c r="C168" s="102">
        <v>3</v>
      </c>
      <c r="D168" s="102">
        <v>2</v>
      </c>
      <c r="E168" s="102">
        <v>3</v>
      </c>
      <c r="F168" s="102">
        <v>2</v>
      </c>
      <c r="G168" s="102">
        <v>2</v>
      </c>
      <c r="H168" s="102">
        <v>1</v>
      </c>
      <c r="I168" s="102">
        <v>1</v>
      </c>
      <c r="J168" s="102">
        <v>1</v>
      </c>
      <c r="K168" s="102">
        <v>2</v>
      </c>
      <c r="L168" s="102">
        <v>2</v>
      </c>
      <c r="M168" s="102">
        <v>2</v>
      </c>
      <c r="N168" s="102">
        <v>1</v>
      </c>
      <c r="O168" s="102">
        <v>2</v>
      </c>
      <c r="P168" s="102">
        <v>2</v>
      </c>
      <c r="Q168" s="102">
        <v>2</v>
      </c>
    </row>
    <row r="169" spans="1:17" ht="15.75">
      <c r="A169" s="114" t="s">
        <v>4</v>
      </c>
      <c r="B169" s="110" t="s">
        <v>837</v>
      </c>
      <c r="C169" s="102">
        <v>3</v>
      </c>
      <c r="D169" s="102">
        <v>2</v>
      </c>
      <c r="E169" s="102">
        <v>3</v>
      </c>
      <c r="F169" s="102">
        <v>2</v>
      </c>
      <c r="G169" s="102">
        <v>2</v>
      </c>
      <c r="H169" s="102">
        <v>2</v>
      </c>
      <c r="I169" s="102">
        <v>2</v>
      </c>
      <c r="J169" s="102">
        <v>1</v>
      </c>
      <c r="K169" s="102">
        <v>2</v>
      </c>
      <c r="L169" s="102">
        <v>2</v>
      </c>
      <c r="M169" s="102">
        <v>3</v>
      </c>
      <c r="N169" s="102">
        <v>2</v>
      </c>
      <c r="O169" s="102">
        <v>3</v>
      </c>
      <c r="P169" s="102">
        <v>2</v>
      </c>
      <c r="Q169" s="102">
        <v>3</v>
      </c>
    </row>
    <row r="170" spans="1:17" ht="31.5">
      <c r="A170" s="114" t="s">
        <v>21</v>
      </c>
      <c r="B170" s="110" t="s">
        <v>838</v>
      </c>
      <c r="C170" s="102">
        <v>2</v>
      </c>
      <c r="D170" s="102">
        <v>2</v>
      </c>
      <c r="E170" s="102">
        <v>3</v>
      </c>
      <c r="F170" s="102">
        <v>2</v>
      </c>
      <c r="G170" s="102">
        <v>2</v>
      </c>
      <c r="H170" s="102">
        <v>1</v>
      </c>
      <c r="I170" s="102">
        <v>2</v>
      </c>
      <c r="J170" s="102">
        <v>1</v>
      </c>
      <c r="K170" s="102">
        <v>2</v>
      </c>
      <c r="L170" s="102">
        <v>2</v>
      </c>
      <c r="M170" s="102">
        <v>3</v>
      </c>
      <c r="N170" s="102">
        <v>2</v>
      </c>
      <c r="O170" s="102">
        <v>2</v>
      </c>
      <c r="P170" s="102">
        <v>2</v>
      </c>
      <c r="Q170" s="102">
        <v>3</v>
      </c>
    </row>
    <row r="171" spans="1:17" ht="15.75">
      <c r="A171" s="114" t="s">
        <v>23</v>
      </c>
      <c r="B171" s="110" t="s">
        <v>839</v>
      </c>
      <c r="C171" s="102">
        <v>3</v>
      </c>
      <c r="D171" s="102">
        <v>2</v>
      </c>
      <c r="E171" s="102">
        <v>3</v>
      </c>
      <c r="F171" s="102">
        <v>2</v>
      </c>
      <c r="G171" s="102">
        <v>2</v>
      </c>
      <c r="H171" s="102">
        <v>2</v>
      </c>
      <c r="I171" s="102">
        <v>1</v>
      </c>
      <c r="J171" s="102">
        <v>1</v>
      </c>
      <c r="K171" s="102">
        <v>2</v>
      </c>
      <c r="L171" s="102">
        <v>3</v>
      </c>
      <c r="M171" s="102">
        <v>1</v>
      </c>
      <c r="N171" s="102">
        <v>1</v>
      </c>
      <c r="O171" s="102">
        <v>2</v>
      </c>
      <c r="P171" s="102">
        <v>2</v>
      </c>
      <c r="Q171" s="102">
        <v>2</v>
      </c>
    </row>
    <row r="172" spans="1:17" ht="15.75">
      <c r="A172" s="114" t="s">
        <v>24</v>
      </c>
      <c r="B172" s="110" t="s">
        <v>840</v>
      </c>
      <c r="C172" s="102">
        <v>3</v>
      </c>
      <c r="D172" s="102">
        <v>2</v>
      </c>
      <c r="E172" s="102">
        <v>3</v>
      </c>
      <c r="F172" s="102">
        <v>2</v>
      </c>
      <c r="G172" s="102">
        <v>2</v>
      </c>
      <c r="H172" s="102">
        <v>1</v>
      </c>
      <c r="I172" s="102">
        <v>2</v>
      </c>
      <c r="J172" s="102">
        <v>1</v>
      </c>
      <c r="K172" s="102">
        <v>2</v>
      </c>
      <c r="L172" s="102">
        <v>2</v>
      </c>
      <c r="M172" s="102">
        <v>2</v>
      </c>
      <c r="N172" s="102">
        <v>2</v>
      </c>
      <c r="O172" s="102">
        <v>3</v>
      </c>
      <c r="P172" s="102">
        <v>2</v>
      </c>
      <c r="Q172" s="102">
        <v>3</v>
      </c>
    </row>
    <row r="173" spans="1:17" ht="15.75">
      <c r="A173" s="114" t="s">
        <v>483</v>
      </c>
      <c r="B173" s="110"/>
      <c r="C173" s="46">
        <f t="shared" ref="C173:Q173" si="16">AVERAGE(C165:C172)</f>
        <v>2.625</v>
      </c>
      <c r="D173" s="46">
        <f t="shared" si="16"/>
        <v>2</v>
      </c>
      <c r="E173" s="46">
        <f t="shared" si="16"/>
        <v>2.75</v>
      </c>
      <c r="F173" s="46">
        <f t="shared" si="16"/>
        <v>1.75</v>
      </c>
      <c r="G173" s="46">
        <f t="shared" si="16"/>
        <v>1.875</v>
      </c>
      <c r="H173" s="46">
        <f t="shared" si="16"/>
        <v>1.375</v>
      </c>
      <c r="I173" s="46">
        <f t="shared" si="16"/>
        <v>1.5</v>
      </c>
      <c r="J173" s="46">
        <f t="shared" si="16"/>
        <v>1</v>
      </c>
      <c r="K173" s="46">
        <f t="shared" si="16"/>
        <v>2</v>
      </c>
      <c r="L173" s="46">
        <f t="shared" si="16"/>
        <v>2.25</v>
      </c>
      <c r="M173" s="46">
        <f t="shared" si="16"/>
        <v>2.125</v>
      </c>
      <c r="N173" s="46">
        <f t="shared" si="16"/>
        <v>1.75</v>
      </c>
      <c r="O173" s="46">
        <f t="shared" si="16"/>
        <v>2.25</v>
      </c>
      <c r="P173" s="46">
        <f t="shared" si="16"/>
        <v>2</v>
      </c>
      <c r="Q173" s="46">
        <f t="shared" si="16"/>
        <v>2.25</v>
      </c>
    </row>
    <row r="174" spans="1:17" ht="15.75">
      <c r="A174" s="114"/>
      <c r="B174" s="110"/>
      <c r="C174" s="29"/>
      <c r="D174" s="29"/>
      <c r="E174" s="29"/>
      <c r="F174" s="29"/>
      <c r="G174" s="29"/>
      <c r="H174" s="29"/>
      <c r="I174" s="29"/>
      <c r="J174" s="29"/>
      <c r="K174" s="29"/>
      <c r="L174" s="29"/>
      <c r="M174" s="29"/>
      <c r="N174" s="29"/>
      <c r="O174" s="29"/>
      <c r="P174" s="29"/>
      <c r="Q174" s="29"/>
    </row>
    <row r="175" spans="1:17" ht="25.5">
      <c r="A175" s="114" t="s">
        <v>22</v>
      </c>
      <c r="B175" s="112" t="s">
        <v>841</v>
      </c>
      <c r="C175" s="46"/>
      <c r="D175" s="46"/>
      <c r="E175" s="46"/>
      <c r="F175" s="46"/>
      <c r="G175" s="46"/>
      <c r="H175" s="46"/>
      <c r="I175" s="46"/>
      <c r="J175" s="46"/>
      <c r="K175" s="46"/>
      <c r="L175" s="46"/>
      <c r="M175" s="46"/>
      <c r="N175" s="46"/>
      <c r="O175" s="47"/>
      <c r="P175" s="47"/>
      <c r="Q175" s="29"/>
    </row>
    <row r="176" spans="1:17" ht="15.75">
      <c r="A176" s="114" t="s">
        <v>0</v>
      </c>
      <c r="B176" s="110" t="s">
        <v>842</v>
      </c>
      <c r="C176" s="28">
        <v>1</v>
      </c>
      <c r="D176" s="28">
        <v>2</v>
      </c>
      <c r="E176" s="28">
        <v>3</v>
      </c>
      <c r="F176" s="28">
        <v>2</v>
      </c>
      <c r="G176" s="28">
        <v>3</v>
      </c>
      <c r="H176" s="28">
        <v>1</v>
      </c>
      <c r="I176" s="28">
        <v>1</v>
      </c>
      <c r="J176" s="28">
        <v>1</v>
      </c>
      <c r="K176" s="28">
        <v>2</v>
      </c>
      <c r="L176" s="28">
        <v>1</v>
      </c>
      <c r="M176" s="28">
        <v>1</v>
      </c>
      <c r="N176" s="28">
        <v>1</v>
      </c>
      <c r="O176" s="28">
        <v>2</v>
      </c>
      <c r="P176" s="28">
        <v>2</v>
      </c>
      <c r="Q176" s="29">
        <v>2</v>
      </c>
    </row>
    <row r="177" spans="1:17" ht="15.75">
      <c r="A177" s="114" t="s">
        <v>1</v>
      </c>
      <c r="B177" s="110" t="s">
        <v>843</v>
      </c>
      <c r="C177" s="29">
        <v>1</v>
      </c>
      <c r="D177" s="29">
        <v>2</v>
      </c>
      <c r="E177" s="29">
        <v>3</v>
      </c>
      <c r="F177" s="29">
        <v>2</v>
      </c>
      <c r="G177" s="29">
        <v>3</v>
      </c>
      <c r="H177" s="29">
        <v>1</v>
      </c>
      <c r="I177" s="29">
        <v>1</v>
      </c>
      <c r="J177" s="29">
        <v>1</v>
      </c>
      <c r="K177" s="29">
        <v>2</v>
      </c>
      <c r="L177" s="29">
        <v>1</v>
      </c>
      <c r="M177" s="29">
        <v>1</v>
      </c>
      <c r="N177" s="29">
        <v>1</v>
      </c>
      <c r="O177" s="33">
        <v>2</v>
      </c>
      <c r="P177" s="33">
        <v>2</v>
      </c>
      <c r="Q177" s="29">
        <v>2</v>
      </c>
    </row>
    <row r="178" spans="1:17" ht="15.75">
      <c r="A178" s="114" t="s">
        <v>2</v>
      </c>
      <c r="B178" s="110" t="s">
        <v>844</v>
      </c>
      <c r="C178" s="33">
        <v>1</v>
      </c>
      <c r="D178" s="33">
        <v>3</v>
      </c>
      <c r="E178" s="33">
        <v>3</v>
      </c>
      <c r="F178" s="33">
        <v>1</v>
      </c>
      <c r="G178" s="33">
        <v>2</v>
      </c>
      <c r="H178" s="33">
        <v>1</v>
      </c>
      <c r="I178" s="33">
        <v>1</v>
      </c>
      <c r="J178" s="33">
        <v>1</v>
      </c>
      <c r="K178" s="33">
        <v>1</v>
      </c>
      <c r="L178" s="33">
        <v>2</v>
      </c>
      <c r="M178" s="33">
        <v>1</v>
      </c>
      <c r="N178" s="33">
        <v>1</v>
      </c>
      <c r="O178" s="33">
        <v>2</v>
      </c>
      <c r="P178" s="33">
        <v>2</v>
      </c>
      <c r="Q178" s="29">
        <v>3</v>
      </c>
    </row>
    <row r="179" spans="1:17" ht="15.75">
      <c r="A179" s="114" t="s">
        <v>3</v>
      </c>
      <c r="B179" s="110" t="s">
        <v>845</v>
      </c>
      <c r="C179" s="33">
        <v>1</v>
      </c>
      <c r="D179" s="33">
        <v>2</v>
      </c>
      <c r="E179" s="33">
        <v>3</v>
      </c>
      <c r="F179" s="33">
        <v>2</v>
      </c>
      <c r="G179" s="33">
        <v>3</v>
      </c>
      <c r="H179" s="33">
        <v>1</v>
      </c>
      <c r="I179" s="33">
        <v>1</v>
      </c>
      <c r="J179" s="33">
        <v>1</v>
      </c>
      <c r="K179" s="33">
        <v>2</v>
      </c>
      <c r="L179" s="33">
        <v>1</v>
      </c>
      <c r="M179" s="33">
        <v>1</v>
      </c>
      <c r="N179" s="33">
        <v>1</v>
      </c>
      <c r="O179" s="33">
        <v>3</v>
      </c>
      <c r="P179" s="33">
        <v>2</v>
      </c>
      <c r="Q179" s="33">
        <v>2</v>
      </c>
    </row>
    <row r="180" spans="1:17" ht="15.75">
      <c r="A180" s="114" t="s">
        <v>4</v>
      </c>
      <c r="B180" s="110" t="s">
        <v>846</v>
      </c>
      <c r="C180" s="33">
        <v>1</v>
      </c>
      <c r="D180" s="33">
        <v>2</v>
      </c>
      <c r="E180" s="33">
        <v>3</v>
      </c>
      <c r="F180" s="33">
        <v>2</v>
      </c>
      <c r="G180" s="33">
        <v>3</v>
      </c>
      <c r="H180" s="33">
        <v>1</v>
      </c>
      <c r="I180" s="33">
        <v>1</v>
      </c>
      <c r="J180" s="33">
        <v>1</v>
      </c>
      <c r="K180" s="33">
        <v>2</v>
      </c>
      <c r="L180" s="33">
        <v>1</v>
      </c>
      <c r="M180" s="33">
        <v>1</v>
      </c>
      <c r="N180" s="33">
        <v>1</v>
      </c>
      <c r="O180" s="33">
        <v>3</v>
      </c>
      <c r="P180" s="33">
        <v>2</v>
      </c>
      <c r="Q180" s="33">
        <v>2</v>
      </c>
    </row>
    <row r="181" spans="1:17" ht="15.75">
      <c r="A181" s="114" t="s">
        <v>21</v>
      </c>
      <c r="B181" s="110" t="s">
        <v>847</v>
      </c>
      <c r="C181" s="28">
        <v>1</v>
      </c>
      <c r="D181" s="28">
        <v>2</v>
      </c>
      <c r="E181" s="28">
        <v>3</v>
      </c>
      <c r="F181" s="28">
        <v>2</v>
      </c>
      <c r="G181" s="28">
        <v>3</v>
      </c>
      <c r="H181" s="28">
        <v>1</v>
      </c>
      <c r="I181" s="28">
        <v>1</v>
      </c>
      <c r="J181" s="28">
        <v>1</v>
      </c>
      <c r="K181" s="28">
        <v>2</v>
      </c>
      <c r="L181" s="28">
        <v>1</v>
      </c>
      <c r="M181" s="28">
        <v>1</v>
      </c>
      <c r="N181" s="28">
        <v>1</v>
      </c>
      <c r="O181" s="28">
        <v>2</v>
      </c>
      <c r="P181" s="28">
        <v>2</v>
      </c>
      <c r="Q181" s="29">
        <v>2</v>
      </c>
    </row>
    <row r="182" spans="1:17" ht="15.75">
      <c r="A182" s="114" t="s">
        <v>23</v>
      </c>
      <c r="B182" s="110" t="s">
        <v>848</v>
      </c>
      <c r="C182" s="29">
        <v>1</v>
      </c>
      <c r="D182" s="29">
        <v>2</v>
      </c>
      <c r="E182" s="29">
        <v>3</v>
      </c>
      <c r="F182" s="29">
        <v>2</v>
      </c>
      <c r="G182" s="29">
        <v>3</v>
      </c>
      <c r="H182" s="29">
        <v>1</v>
      </c>
      <c r="I182" s="29">
        <v>1</v>
      </c>
      <c r="J182" s="29">
        <v>1</v>
      </c>
      <c r="K182" s="29">
        <v>2</v>
      </c>
      <c r="L182" s="29">
        <v>1</v>
      </c>
      <c r="M182" s="29">
        <v>1</v>
      </c>
      <c r="N182" s="29">
        <v>1</v>
      </c>
      <c r="O182" s="33">
        <v>2</v>
      </c>
      <c r="P182" s="33">
        <v>2</v>
      </c>
      <c r="Q182" s="29">
        <v>2</v>
      </c>
    </row>
    <row r="183" spans="1:17" ht="31.5">
      <c r="A183" s="114" t="s">
        <v>24</v>
      </c>
      <c r="B183" s="110" t="s">
        <v>849</v>
      </c>
      <c r="C183" s="33">
        <v>1</v>
      </c>
      <c r="D183" s="33">
        <v>3</v>
      </c>
      <c r="E183" s="33">
        <v>3</v>
      </c>
      <c r="F183" s="33">
        <v>1</v>
      </c>
      <c r="G183" s="33">
        <v>2</v>
      </c>
      <c r="H183" s="33">
        <v>1</v>
      </c>
      <c r="I183" s="33">
        <v>1</v>
      </c>
      <c r="J183" s="33">
        <v>1</v>
      </c>
      <c r="K183" s="33">
        <v>1</v>
      </c>
      <c r="L183" s="33">
        <v>2</v>
      </c>
      <c r="M183" s="33">
        <v>1</v>
      </c>
      <c r="N183" s="33">
        <v>1</v>
      </c>
      <c r="O183" s="33">
        <v>2</v>
      </c>
      <c r="P183" s="33">
        <v>2</v>
      </c>
      <c r="Q183" s="29">
        <v>3</v>
      </c>
    </row>
    <row r="184" spans="1:17" ht="15.75">
      <c r="A184" s="114" t="s">
        <v>25</v>
      </c>
      <c r="B184" s="110" t="s">
        <v>850</v>
      </c>
      <c r="C184" s="33">
        <v>1</v>
      </c>
      <c r="D184" s="33">
        <v>2</v>
      </c>
      <c r="E184" s="33">
        <v>3</v>
      </c>
      <c r="F184" s="33">
        <v>2</v>
      </c>
      <c r="G184" s="33">
        <v>3</v>
      </c>
      <c r="H184" s="33">
        <v>1</v>
      </c>
      <c r="I184" s="33">
        <v>1</v>
      </c>
      <c r="J184" s="33">
        <v>1</v>
      </c>
      <c r="K184" s="33">
        <v>2</v>
      </c>
      <c r="L184" s="33">
        <v>1</v>
      </c>
      <c r="M184" s="33">
        <v>1</v>
      </c>
      <c r="N184" s="33">
        <v>1</v>
      </c>
      <c r="O184" s="33">
        <v>3</v>
      </c>
      <c r="P184" s="33">
        <v>2</v>
      </c>
      <c r="Q184" s="33">
        <v>2</v>
      </c>
    </row>
    <row r="185" spans="1:17" ht="15.75">
      <c r="A185" s="114" t="s">
        <v>483</v>
      </c>
      <c r="B185" s="110"/>
      <c r="C185" s="49">
        <f t="shared" ref="C185:Q185" si="17">AVERAGE(C176:C184)</f>
        <v>1</v>
      </c>
      <c r="D185" s="49">
        <f t="shared" si="17"/>
        <v>2.2222222222222223</v>
      </c>
      <c r="E185" s="49">
        <f t="shared" si="17"/>
        <v>3</v>
      </c>
      <c r="F185" s="49">
        <f t="shared" si="17"/>
        <v>1.7777777777777777</v>
      </c>
      <c r="G185" s="49">
        <f t="shared" si="17"/>
        <v>2.7777777777777777</v>
      </c>
      <c r="H185" s="49">
        <f t="shared" si="17"/>
        <v>1</v>
      </c>
      <c r="I185" s="49">
        <f t="shared" si="17"/>
        <v>1</v>
      </c>
      <c r="J185" s="49">
        <f t="shared" si="17"/>
        <v>1</v>
      </c>
      <c r="K185" s="49">
        <f t="shared" si="17"/>
        <v>1.7777777777777777</v>
      </c>
      <c r="L185" s="49">
        <f t="shared" si="17"/>
        <v>1.2222222222222223</v>
      </c>
      <c r="M185" s="49">
        <f t="shared" si="17"/>
        <v>1</v>
      </c>
      <c r="N185" s="49">
        <f t="shared" si="17"/>
        <v>1</v>
      </c>
      <c r="O185" s="46">
        <f t="shared" si="17"/>
        <v>2.3333333333333335</v>
      </c>
      <c r="P185" s="46">
        <f t="shared" si="17"/>
        <v>2</v>
      </c>
      <c r="Q185" s="47">
        <f t="shared" si="17"/>
        <v>2.2222222222222223</v>
      </c>
    </row>
    <row r="186" spans="1:17" ht="15.75">
      <c r="A186" s="114"/>
      <c r="B186" s="110" t="s">
        <v>772</v>
      </c>
      <c r="C186" s="28"/>
      <c r="D186" s="28"/>
      <c r="E186" s="28"/>
      <c r="F186" s="28"/>
      <c r="G186" s="28"/>
      <c r="H186" s="28"/>
      <c r="I186" s="28"/>
      <c r="J186" s="28"/>
      <c r="K186" s="28"/>
      <c r="L186" s="28"/>
      <c r="M186" s="28"/>
      <c r="N186" s="28"/>
      <c r="O186" s="29"/>
      <c r="P186" s="29"/>
      <c r="Q186" s="47"/>
    </row>
    <row r="187" spans="1:17" ht="25.5">
      <c r="A187" s="114" t="s">
        <v>22</v>
      </c>
      <c r="B187" s="112" t="s">
        <v>851</v>
      </c>
      <c r="C187" s="28"/>
      <c r="D187" s="28"/>
      <c r="E187" s="28"/>
      <c r="F187" s="28"/>
      <c r="G187" s="28"/>
      <c r="H187" s="28"/>
      <c r="I187" s="28"/>
      <c r="J187" s="28"/>
      <c r="K187" s="28"/>
      <c r="L187" s="28"/>
      <c r="M187" s="28"/>
      <c r="N187" s="28"/>
      <c r="O187" s="29"/>
      <c r="P187" s="29"/>
      <c r="Q187" s="47"/>
    </row>
    <row r="188" spans="1:17" ht="31.5">
      <c r="A188" s="114" t="s">
        <v>0</v>
      </c>
      <c r="B188" s="110" t="s">
        <v>852</v>
      </c>
      <c r="C188" s="28">
        <v>1</v>
      </c>
      <c r="D188" s="28">
        <v>2</v>
      </c>
      <c r="E188" s="28">
        <v>3</v>
      </c>
      <c r="F188" s="28">
        <v>2</v>
      </c>
      <c r="G188" s="28">
        <v>3</v>
      </c>
      <c r="H188" s="28">
        <v>1</v>
      </c>
      <c r="I188" s="28">
        <v>1</v>
      </c>
      <c r="J188" s="28">
        <v>1</v>
      </c>
      <c r="K188" s="28">
        <v>2</v>
      </c>
      <c r="L188" s="28">
        <v>1</v>
      </c>
      <c r="M188" s="28">
        <v>1</v>
      </c>
      <c r="N188" s="28">
        <v>1</v>
      </c>
      <c r="O188" s="28">
        <v>2</v>
      </c>
      <c r="P188" s="28">
        <v>2</v>
      </c>
      <c r="Q188" s="29">
        <v>2</v>
      </c>
    </row>
    <row r="189" spans="1:17" ht="31.5">
      <c r="A189" s="114" t="s">
        <v>1</v>
      </c>
      <c r="B189" s="110" t="s">
        <v>853</v>
      </c>
      <c r="C189" s="29">
        <v>1</v>
      </c>
      <c r="D189" s="29">
        <v>2</v>
      </c>
      <c r="E189" s="29">
        <v>3</v>
      </c>
      <c r="F189" s="29">
        <v>2</v>
      </c>
      <c r="G189" s="29">
        <v>3</v>
      </c>
      <c r="H189" s="29">
        <v>1</v>
      </c>
      <c r="I189" s="29">
        <v>1</v>
      </c>
      <c r="J189" s="29">
        <v>1</v>
      </c>
      <c r="K189" s="29">
        <v>2</v>
      </c>
      <c r="L189" s="29">
        <v>1</v>
      </c>
      <c r="M189" s="29">
        <v>1</v>
      </c>
      <c r="N189" s="29">
        <v>1</v>
      </c>
      <c r="O189" s="33">
        <v>2</v>
      </c>
      <c r="P189" s="33">
        <v>2</v>
      </c>
      <c r="Q189" s="29">
        <v>2</v>
      </c>
    </row>
    <row r="190" spans="1:17" ht="31.5">
      <c r="A190" s="114" t="s">
        <v>2</v>
      </c>
      <c r="B190" s="110" t="s">
        <v>854</v>
      </c>
      <c r="C190" s="33">
        <v>1</v>
      </c>
      <c r="D190" s="33">
        <v>3</v>
      </c>
      <c r="E190" s="33">
        <v>3</v>
      </c>
      <c r="F190" s="33">
        <v>1</v>
      </c>
      <c r="G190" s="33">
        <v>2</v>
      </c>
      <c r="H190" s="33">
        <v>1</v>
      </c>
      <c r="I190" s="33">
        <v>1</v>
      </c>
      <c r="J190" s="33">
        <v>1</v>
      </c>
      <c r="K190" s="33">
        <v>1</v>
      </c>
      <c r="L190" s="33">
        <v>2</v>
      </c>
      <c r="M190" s="33">
        <v>1</v>
      </c>
      <c r="N190" s="33">
        <v>1</v>
      </c>
      <c r="O190" s="33">
        <v>2</v>
      </c>
      <c r="P190" s="33">
        <v>2</v>
      </c>
      <c r="Q190" s="29">
        <v>3</v>
      </c>
    </row>
    <row r="191" spans="1:17" ht="31.5">
      <c r="A191" s="114" t="s">
        <v>3</v>
      </c>
      <c r="B191" s="110" t="s">
        <v>855</v>
      </c>
      <c r="C191" s="33">
        <v>1</v>
      </c>
      <c r="D191" s="33">
        <v>2</v>
      </c>
      <c r="E191" s="33">
        <v>3</v>
      </c>
      <c r="F191" s="33">
        <v>2</v>
      </c>
      <c r="G191" s="33">
        <v>3</v>
      </c>
      <c r="H191" s="33">
        <v>1</v>
      </c>
      <c r="I191" s="33">
        <v>1</v>
      </c>
      <c r="J191" s="33">
        <v>1</v>
      </c>
      <c r="K191" s="33">
        <v>2</v>
      </c>
      <c r="L191" s="33">
        <v>1</v>
      </c>
      <c r="M191" s="33">
        <v>1</v>
      </c>
      <c r="N191" s="33">
        <v>1</v>
      </c>
      <c r="O191" s="33">
        <v>3</v>
      </c>
      <c r="P191" s="33">
        <v>2</v>
      </c>
      <c r="Q191" s="33">
        <v>2</v>
      </c>
    </row>
    <row r="192" spans="1:17" ht="15.75">
      <c r="A192" s="114" t="s">
        <v>483</v>
      </c>
      <c r="B192" s="110" t="s">
        <v>856</v>
      </c>
      <c r="C192" s="49">
        <f t="shared" ref="C192:Q192" si="18">AVERAGE(C188:C191)</f>
        <v>1</v>
      </c>
      <c r="D192" s="49">
        <f t="shared" si="18"/>
        <v>2.25</v>
      </c>
      <c r="E192" s="49">
        <f t="shared" si="18"/>
        <v>3</v>
      </c>
      <c r="F192" s="49">
        <f t="shared" si="18"/>
        <v>1.75</v>
      </c>
      <c r="G192" s="49">
        <f t="shared" si="18"/>
        <v>2.75</v>
      </c>
      <c r="H192" s="49">
        <f t="shared" si="18"/>
        <v>1</v>
      </c>
      <c r="I192" s="49">
        <f t="shared" si="18"/>
        <v>1</v>
      </c>
      <c r="J192" s="49">
        <f t="shared" si="18"/>
        <v>1</v>
      </c>
      <c r="K192" s="49">
        <f t="shared" si="18"/>
        <v>1.75</v>
      </c>
      <c r="L192" s="49">
        <f t="shared" si="18"/>
        <v>1.25</v>
      </c>
      <c r="M192" s="49">
        <f t="shared" si="18"/>
        <v>1</v>
      </c>
      <c r="N192" s="49">
        <f t="shared" si="18"/>
        <v>1</v>
      </c>
      <c r="O192" s="46">
        <f t="shared" si="18"/>
        <v>2.25</v>
      </c>
      <c r="P192" s="46">
        <f t="shared" si="18"/>
        <v>2</v>
      </c>
      <c r="Q192" s="47">
        <f t="shared" si="18"/>
        <v>2.25</v>
      </c>
    </row>
    <row r="193" spans="1:17" ht="15.75">
      <c r="A193" s="114"/>
      <c r="B193" s="110"/>
      <c r="C193" s="28"/>
      <c r="D193" s="28"/>
      <c r="E193" s="28"/>
      <c r="F193" s="28"/>
      <c r="G193" s="28"/>
      <c r="H193" s="28"/>
      <c r="I193" s="28"/>
      <c r="J193" s="28"/>
      <c r="K193" s="28"/>
      <c r="L193" s="28"/>
      <c r="M193" s="28"/>
      <c r="N193" s="28"/>
      <c r="O193" s="29"/>
      <c r="P193" s="29"/>
      <c r="Q193" s="47"/>
    </row>
    <row r="194" spans="1:17" ht="25.5">
      <c r="A194" s="114" t="s">
        <v>22</v>
      </c>
      <c r="B194" s="112" t="s">
        <v>857</v>
      </c>
      <c r="C194" s="28"/>
      <c r="D194" s="28"/>
      <c r="E194" s="28"/>
      <c r="F194" s="28"/>
      <c r="G194" s="28"/>
      <c r="H194" s="28"/>
      <c r="I194" s="28"/>
      <c r="J194" s="28"/>
      <c r="K194" s="28"/>
      <c r="L194" s="28"/>
      <c r="M194" s="28"/>
      <c r="N194" s="28"/>
      <c r="O194" s="29"/>
      <c r="P194" s="29"/>
      <c r="Q194" s="29"/>
    </row>
    <row r="195" spans="1:17" ht="15.75">
      <c r="A195" s="114" t="s">
        <v>0</v>
      </c>
      <c r="B195" s="110" t="s">
        <v>858</v>
      </c>
      <c r="C195" s="102">
        <v>3</v>
      </c>
      <c r="D195" s="102">
        <v>2</v>
      </c>
      <c r="E195" s="102">
        <v>2</v>
      </c>
      <c r="F195" s="102">
        <v>1</v>
      </c>
      <c r="G195" s="102">
        <v>2</v>
      </c>
      <c r="H195" s="102">
        <v>2</v>
      </c>
      <c r="I195" s="102">
        <v>1</v>
      </c>
      <c r="J195" s="102">
        <v>1</v>
      </c>
      <c r="K195" s="102"/>
      <c r="L195" s="102">
        <v>2</v>
      </c>
      <c r="M195" s="102"/>
      <c r="N195" s="102">
        <v>1</v>
      </c>
      <c r="O195" s="102">
        <v>3</v>
      </c>
      <c r="P195" s="102">
        <v>2</v>
      </c>
      <c r="Q195" s="102">
        <v>2</v>
      </c>
    </row>
    <row r="196" spans="1:17" ht="15.75">
      <c r="A196" s="114" t="s">
        <v>1</v>
      </c>
      <c r="B196" s="110" t="s">
        <v>859</v>
      </c>
      <c r="C196" s="102">
        <v>3</v>
      </c>
      <c r="D196" s="102">
        <v>2</v>
      </c>
      <c r="E196" s="102">
        <v>1</v>
      </c>
      <c r="F196" s="102">
        <v>3</v>
      </c>
      <c r="G196" s="102">
        <v>2</v>
      </c>
      <c r="H196" s="102">
        <v>1</v>
      </c>
      <c r="I196" s="102">
        <v>2</v>
      </c>
      <c r="J196" s="102">
        <v>1</v>
      </c>
      <c r="K196" s="102"/>
      <c r="L196" s="102">
        <v>2</v>
      </c>
      <c r="M196" s="102"/>
      <c r="N196" s="102">
        <v>3</v>
      </c>
      <c r="O196" s="102">
        <v>2</v>
      </c>
      <c r="P196" s="102">
        <v>3</v>
      </c>
      <c r="Q196" s="102">
        <v>2</v>
      </c>
    </row>
    <row r="197" spans="1:17" ht="31.5">
      <c r="A197" s="114" t="s">
        <v>2</v>
      </c>
      <c r="B197" s="110" t="s">
        <v>860</v>
      </c>
      <c r="C197" s="102">
        <v>2</v>
      </c>
      <c r="D197" s="102">
        <v>2</v>
      </c>
      <c r="E197" s="102">
        <v>1</v>
      </c>
      <c r="F197" s="102">
        <v>2</v>
      </c>
      <c r="G197" s="102">
        <v>1</v>
      </c>
      <c r="H197" s="102">
        <v>3</v>
      </c>
      <c r="I197" s="102">
        <v>2</v>
      </c>
      <c r="J197" s="102">
        <v>3</v>
      </c>
      <c r="K197" s="102"/>
      <c r="L197" s="102">
        <v>1</v>
      </c>
      <c r="M197" s="102"/>
      <c r="N197" s="102">
        <v>1</v>
      </c>
      <c r="O197" s="102">
        <v>1</v>
      </c>
      <c r="P197" s="102">
        <v>3</v>
      </c>
      <c r="Q197" s="102">
        <v>1</v>
      </c>
    </row>
    <row r="198" spans="1:17" ht="15.75">
      <c r="A198" s="114" t="s">
        <v>3</v>
      </c>
      <c r="B198" s="110" t="s">
        <v>861</v>
      </c>
      <c r="C198" s="102">
        <v>2</v>
      </c>
      <c r="D198" s="102">
        <v>2</v>
      </c>
      <c r="E198" s="102">
        <v>2</v>
      </c>
      <c r="F198" s="102">
        <v>3</v>
      </c>
      <c r="G198" s="102">
        <v>3</v>
      </c>
      <c r="H198" s="102">
        <v>2</v>
      </c>
      <c r="I198" s="102"/>
      <c r="J198" s="102"/>
      <c r="K198" s="102"/>
      <c r="L198" s="102"/>
      <c r="M198" s="102"/>
      <c r="N198" s="102">
        <v>2</v>
      </c>
      <c r="O198" s="102">
        <v>2</v>
      </c>
      <c r="P198" s="102">
        <v>1</v>
      </c>
      <c r="Q198" s="102">
        <v>2</v>
      </c>
    </row>
    <row r="199" spans="1:17" ht="15.75">
      <c r="A199" s="114" t="s">
        <v>862</v>
      </c>
      <c r="B199" s="110" t="s">
        <v>863</v>
      </c>
      <c r="C199" s="102">
        <v>3</v>
      </c>
      <c r="D199" s="102">
        <v>2</v>
      </c>
      <c r="E199" s="102">
        <v>1</v>
      </c>
      <c r="F199" s="102">
        <v>2</v>
      </c>
      <c r="G199" s="102">
        <v>1</v>
      </c>
      <c r="H199" s="102">
        <v>1</v>
      </c>
      <c r="I199" s="102">
        <v>2</v>
      </c>
      <c r="J199" s="102">
        <v>2</v>
      </c>
      <c r="K199" s="102"/>
      <c r="L199" s="102">
        <v>1</v>
      </c>
      <c r="M199" s="102"/>
      <c r="N199" s="102">
        <v>1</v>
      </c>
      <c r="O199" s="102">
        <v>1</v>
      </c>
      <c r="P199" s="102">
        <v>2</v>
      </c>
      <c r="Q199" s="102">
        <v>2</v>
      </c>
    </row>
    <row r="200" spans="1:17" ht="15.75">
      <c r="A200" s="114" t="s">
        <v>864</v>
      </c>
      <c r="B200" s="110" t="s">
        <v>865</v>
      </c>
      <c r="C200" s="102">
        <v>3</v>
      </c>
      <c r="D200" s="102">
        <v>2</v>
      </c>
      <c r="E200" s="102">
        <v>1</v>
      </c>
      <c r="F200" s="102">
        <v>1</v>
      </c>
      <c r="G200" s="102">
        <v>1</v>
      </c>
      <c r="H200" s="102"/>
      <c r="I200" s="102"/>
      <c r="J200" s="102"/>
      <c r="K200" s="102"/>
      <c r="L200" s="102">
        <v>2</v>
      </c>
      <c r="M200" s="102"/>
      <c r="N200" s="102">
        <v>1</v>
      </c>
      <c r="O200" s="102">
        <v>2</v>
      </c>
      <c r="P200" s="102">
        <v>1</v>
      </c>
      <c r="Q200" s="102">
        <v>2</v>
      </c>
    </row>
    <row r="201" spans="1:17" ht="15.75">
      <c r="A201" s="114" t="s">
        <v>483</v>
      </c>
      <c r="B201" s="110"/>
      <c r="C201" s="207">
        <f>AVERAGE(C195:C200)</f>
        <v>2.6666666666666665</v>
      </c>
      <c r="D201" s="207">
        <v>2</v>
      </c>
      <c r="E201" s="207">
        <f>AVERAGE(E195:E200)</f>
        <v>1.3333333333333333</v>
      </c>
      <c r="F201" s="207">
        <f>AVERAGE(F195:F200)</f>
        <v>2</v>
      </c>
      <c r="G201" s="207">
        <f>AVERAGE(G195:G200)</f>
        <v>1.6666666666666667</v>
      </c>
      <c r="H201" s="207">
        <f>AVERAGE(H195:H199)</f>
        <v>1.8</v>
      </c>
      <c r="I201" s="207">
        <f>AVERAGE(I195:I199)</f>
        <v>1.75</v>
      </c>
      <c r="J201" s="207">
        <f>AVERAGE(J195:J199)</f>
        <v>1.75</v>
      </c>
      <c r="K201" s="207"/>
      <c r="L201" s="207">
        <f>AVERAGE(L195:L200)</f>
        <v>1.6</v>
      </c>
      <c r="M201" s="207"/>
      <c r="N201" s="207">
        <f>AVERAGE(N195:N200)</f>
        <v>1.5</v>
      </c>
      <c r="O201" s="207">
        <f>AVERAGE(O195:O200)</f>
        <v>1.8333333333333333</v>
      </c>
      <c r="P201" s="207">
        <f>AVERAGE(P195:P200)</f>
        <v>2</v>
      </c>
      <c r="Q201" s="207">
        <f>AVERAGE(Q195:Q200)</f>
        <v>1.8333333333333333</v>
      </c>
    </row>
    <row r="202" spans="1:17" ht="15.75">
      <c r="A202" s="114"/>
      <c r="B202" s="110"/>
      <c r="C202" s="29"/>
      <c r="D202" s="29"/>
      <c r="E202" s="29"/>
      <c r="F202" s="29"/>
      <c r="G202" s="29"/>
      <c r="H202" s="29"/>
      <c r="I202" s="29"/>
      <c r="J202" s="29"/>
      <c r="K202" s="29"/>
      <c r="L202" s="29"/>
      <c r="M202" s="29"/>
      <c r="N202" s="29"/>
      <c r="O202" s="29"/>
      <c r="P202" s="29"/>
      <c r="Q202" s="47"/>
    </row>
    <row r="203" spans="1:17" ht="25.5">
      <c r="A203" s="114" t="s">
        <v>22</v>
      </c>
      <c r="B203" s="112" t="s">
        <v>866</v>
      </c>
      <c r="C203" s="46"/>
      <c r="D203" s="46"/>
      <c r="E203" s="46"/>
      <c r="F203" s="46"/>
      <c r="G203" s="46"/>
      <c r="H203" s="46"/>
      <c r="I203" s="46"/>
      <c r="J203" s="46"/>
      <c r="K203" s="46"/>
      <c r="L203" s="46"/>
      <c r="M203" s="46"/>
      <c r="N203" s="46"/>
      <c r="O203" s="47"/>
      <c r="P203" s="47"/>
      <c r="Q203" s="47"/>
    </row>
    <row r="204" spans="1:17" ht="15.75">
      <c r="A204" s="114" t="s">
        <v>0</v>
      </c>
      <c r="B204" s="110" t="s">
        <v>867</v>
      </c>
      <c r="C204" s="29">
        <v>2</v>
      </c>
      <c r="D204" s="29">
        <v>2</v>
      </c>
      <c r="E204" s="29">
        <v>2</v>
      </c>
      <c r="F204" s="29">
        <v>2</v>
      </c>
      <c r="G204" s="29">
        <v>3</v>
      </c>
      <c r="H204" s="29">
        <v>2</v>
      </c>
      <c r="I204" s="29">
        <v>1</v>
      </c>
      <c r="J204" s="29">
        <v>2</v>
      </c>
      <c r="K204" s="29">
        <v>2</v>
      </c>
      <c r="L204" s="29">
        <v>2</v>
      </c>
      <c r="M204" s="29">
        <v>2</v>
      </c>
      <c r="N204" s="29">
        <v>2</v>
      </c>
      <c r="O204" s="29">
        <v>2</v>
      </c>
      <c r="P204" s="29">
        <v>3</v>
      </c>
      <c r="Q204" s="33">
        <v>2</v>
      </c>
    </row>
    <row r="205" spans="1:17" ht="15.75">
      <c r="A205" s="114" t="s">
        <v>1</v>
      </c>
      <c r="B205" s="110" t="s">
        <v>868</v>
      </c>
      <c r="C205" s="29">
        <v>3</v>
      </c>
      <c r="D205" s="29">
        <v>3</v>
      </c>
      <c r="E205" s="29">
        <v>3</v>
      </c>
      <c r="F205" s="29">
        <v>3</v>
      </c>
      <c r="G205" s="29">
        <v>3</v>
      </c>
      <c r="H205" s="29">
        <v>2</v>
      </c>
      <c r="I205" s="29">
        <v>2</v>
      </c>
      <c r="J205" s="29">
        <v>2</v>
      </c>
      <c r="K205" s="29">
        <v>2</v>
      </c>
      <c r="L205" s="29">
        <v>2</v>
      </c>
      <c r="M205" s="29">
        <v>2</v>
      </c>
      <c r="N205" s="29">
        <v>2</v>
      </c>
      <c r="O205" s="29">
        <v>3</v>
      </c>
      <c r="P205" s="29">
        <v>3</v>
      </c>
      <c r="Q205" s="29">
        <v>3</v>
      </c>
    </row>
    <row r="206" spans="1:17" ht="31.5">
      <c r="A206" s="114" t="s">
        <v>2</v>
      </c>
      <c r="B206" s="110" t="s">
        <v>869</v>
      </c>
      <c r="C206" s="29">
        <v>3</v>
      </c>
      <c r="D206" s="29">
        <v>2</v>
      </c>
      <c r="E206" s="29">
        <v>3</v>
      </c>
      <c r="F206" s="29">
        <v>3</v>
      </c>
      <c r="G206" s="29">
        <v>3</v>
      </c>
      <c r="H206" s="29">
        <v>2</v>
      </c>
      <c r="I206" s="29">
        <v>3</v>
      </c>
      <c r="J206" s="29">
        <v>2</v>
      </c>
      <c r="K206" s="29">
        <v>2</v>
      </c>
      <c r="L206" s="29">
        <v>2</v>
      </c>
      <c r="M206" s="29">
        <v>2</v>
      </c>
      <c r="N206" s="29">
        <v>2</v>
      </c>
      <c r="O206" s="29">
        <v>1</v>
      </c>
      <c r="P206" s="29">
        <v>2</v>
      </c>
      <c r="Q206" s="29">
        <v>3</v>
      </c>
    </row>
    <row r="207" spans="1:17" ht="15.75">
      <c r="A207" s="114" t="s">
        <v>3</v>
      </c>
      <c r="B207" s="110" t="s">
        <v>870</v>
      </c>
      <c r="C207" s="29">
        <v>3</v>
      </c>
      <c r="D207" s="29">
        <v>2</v>
      </c>
      <c r="E207" s="29">
        <v>3</v>
      </c>
      <c r="F207" s="29">
        <v>2</v>
      </c>
      <c r="G207" s="29">
        <v>3</v>
      </c>
      <c r="H207" s="29">
        <v>2</v>
      </c>
      <c r="I207" s="29">
        <v>2</v>
      </c>
      <c r="J207" s="29">
        <v>2</v>
      </c>
      <c r="K207" s="29">
        <v>2</v>
      </c>
      <c r="L207" s="29">
        <v>2</v>
      </c>
      <c r="M207" s="29">
        <v>2</v>
      </c>
      <c r="N207" s="29">
        <v>2</v>
      </c>
      <c r="O207" s="29">
        <v>2</v>
      </c>
      <c r="P207" s="29">
        <v>3</v>
      </c>
      <c r="Q207" s="29">
        <v>2</v>
      </c>
    </row>
    <row r="208" spans="1:17" ht="15.75">
      <c r="A208" s="114" t="s">
        <v>4</v>
      </c>
      <c r="B208" s="110" t="s">
        <v>871</v>
      </c>
      <c r="C208" s="29">
        <v>3</v>
      </c>
      <c r="D208" s="29">
        <v>2</v>
      </c>
      <c r="E208" s="29">
        <v>3</v>
      </c>
      <c r="F208" s="29">
        <v>3</v>
      </c>
      <c r="G208" s="29">
        <v>3</v>
      </c>
      <c r="H208" s="29">
        <v>2</v>
      </c>
      <c r="I208" s="29">
        <v>3</v>
      </c>
      <c r="J208" s="29">
        <v>2</v>
      </c>
      <c r="K208" s="29">
        <v>2</v>
      </c>
      <c r="L208" s="29">
        <v>2</v>
      </c>
      <c r="M208" s="29">
        <v>2</v>
      </c>
      <c r="N208" s="29">
        <v>2</v>
      </c>
      <c r="O208" s="29">
        <v>2</v>
      </c>
      <c r="P208" s="29">
        <v>2</v>
      </c>
      <c r="Q208" s="29">
        <v>3</v>
      </c>
    </row>
    <row r="209" spans="1:17" ht="15.75">
      <c r="A209" s="114" t="s">
        <v>483</v>
      </c>
      <c r="B209" s="110"/>
      <c r="C209" s="46">
        <v>2.8</v>
      </c>
      <c r="D209" s="46">
        <v>2.2000000000000002</v>
      </c>
      <c r="E209" s="46">
        <v>2.8</v>
      </c>
      <c r="F209" s="46">
        <v>2.6</v>
      </c>
      <c r="G209" s="46">
        <v>3</v>
      </c>
      <c r="H209" s="46">
        <v>2</v>
      </c>
      <c r="I209" s="46">
        <v>2.2000000000000002</v>
      </c>
      <c r="J209" s="46">
        <v>2</v>
      </c>
      <c r="K209" s="46">
        <v>2</v>
      </c>
      <c r="L209" s="46">
        <v>2</v>
      </c>
      <c r="M209" s="46">
        <v>2</v>
      </c>
      <c r="N209" s="46">
        <v>2</v>
      </c>
      <c r="O209" s="47">
        <v>2</v>
      </c>
      <c r="P209" s="47">
        <v>2.6</v>
      </c>
      <c r="Q209" s="46">
        <v>2.6</v>
      </c>
    </row>
    <row r="210" spans="1:17" ht="15.75">
      <c r="A210" s="114"/>
      <c r="B210" s="110"/>
      <c r="C210" s="46"/>
      <c r="D210" s="46"/>
      <c r="E210" s="46"/>
      <c r="F210" s="29"/>
      <c r="G210" s="46"/>
      <c r="H210" s="29"/>
      <c r="I210" s="46"/>
      <c r="J210" s="29"/>
      <c r="K210" s="46"/>
      <c r="L210" s="46"/>
      <c r="M210" s="46"/>
      <c r="N210" s="46"/>
      <c r="O210" s="46"/>
      <c r="P210" s="46"/>
      <c r="Q210" s="47"/>
    </row>
    <row r="211" spans="1:17" ht="25.5">
      <c r="A211" s="114" t="s">
        <v>22</v>
      </c>
      <c r="B211" s="112" t="s">
        <v>872</v>
      </c>
      <c r="C211" s="46"/>
      <c r="D211" s="46"/>
      <c r="E211" s="46"/>
      <c r="F211" s="29"/>
      <c r="G211" s="46"/>
      <c r="H211" s="29"/>
      <c r="I211" s="46"/>
      <c r="J211" s="29"/>
      <c r="K211" s="46"/>
      <c r="L211" s="46"/>
      <c r="M211" s="46"/>
      <c r="N211" s="46"/>
      <c r="O211" s="46"/>
      <c r="P211" s="46"/>
      <c r="Q211" s="29"/>
    </row>
    <row r="212" spans="1:17" ht="31.5">
      <c r="A212" s="114" t="s">
        <v>0</v>
      </c>
      <c r="B212" s="110" t="s">
        <v>873</v>
      </c>
      <c r="C212" s="29">
        <v>2</v>
      </c>
      <c r="D212" s="29">
        <v>3</v>
      </c>
      <c r="E212" s="29">
        <v>3</v>
      </c>
      <c r="F212" s="29">
        <v>3</v>
      </c>
      <c r="G212" s="29">
        <v>2</v>
      </c>
      <c r="H212" s="29">
        <v>1</v>
      </c>
      <c r="I212" s="29">
        <v>2</v>
      </c>
      <c r="J212" s="29">
        <v>1</v>
      </c>
      <c r="K212" s="29">
        <v>2</v>
      </c>
      <c r="L212" s="29">
        <v>2</v>
      </c>
      <c r="M212" s="29">
        <v>2</v>
      </c>
      <c r="N212" s="29">
        <v>1</v>
      </c>
      <c r="O212" s="29">
        <v>3</v>
      </c>
      <c r="P212" s="29">
        <v>3</v>
      </c>
      <c r="Q212" s="29">
        <v>3</v>
      </c>
    </row>
    <row r="213" spans="1:17" ht="31.5">
      <c r="A213" s="114" t="s">
        <v>1</v>
      </c>
      <c r="B213" s="110" t="s">
        <v>874</v>
      </c>
      <c r="C213" s="29">
        <v>2</v>
      </c>
      <c r="D213" s="29">
        <v>3</v>
      </c>
      <c r="E213" s="29">
        <v>3</v>
      </c>
      <c r="F213" s="29">
        <v>2</v>
      </c>
      <c r="G213" s="29">
        <v>3</v>
      </c>
      <c r="H213" s="29">
        <v>2</v>
      </c>
      <c r="I213" s="29">
        <v>1</v>
      </c>
      <c r="J213" s="29">
        <v>2</v>
      </c>
      <c r="K213" s="29">
        <v>1</v>
      </c>
      <c r="L213" s="29">
        <v>2</v>
      </c>
      <c r="M213" s="29">
        <v>2</v>
      </c>
      <c r="N213" s="29">
        <v>2</v>
      </c>
      <c r="O213" s="29">
        <v>3</v>
      </c>
      <c r="P213" s="29">
        <v>2</v>
      </c>
      <c r="Q213" s="29">
        <v>3</v>
      </c>
    </row>
    <row r="214" spans="1:17" ht="15.75">
      <c r="A214" s="114" t="s">
        <v>2</v>
      </c>
      <c r="B214" s="110" t="s">
        <v>875</v>
      </c>
      <c r="C214" s="29">
        <v>3</v>
      </c>
      <c r="D214" s="29">
        <v>2</v>
      </c>
      <c r="E214" s="29">
        <v>2</v>
      </c>
      <c r="F214" s="29">
        <v>3</v>
      </c>
      <c r="G214" s="29">
        <v>3</v>
      </c>
      <c r="H214" s="29">
        <v>2</v>
      </c>
      <c r="I214" s="29"/>
      <c r="J214" s="29"/>
      <c r="K214" s="29"/>
      <c r="L214" s="29">
        <v>1</v>
      </c>
      <c r="M214" s="29">
        <v>1</v>
      </c>
      <c r="N214" s="29"/>
      <c r="O214" s="33">
        <v>3</v>
      </c>
      <c r="P214" s="33">
        <v>2</v>
      </c>
      <c r="Q214" s="29">
        <v>1</v>
      </c>
    </row>
    <row r="215" spans="1:17" ht="15.75">
      <c r="A215" s="114" t="s">
        <v>3</v>
      </c>
      <c r="B215" s="110" t="s">
        <v>876</v>
      </c>
      <c r="C215" s="29">
        <v>3</v>
      </c>
      <c r="D215" s="29">
        <v>3</v>
      </c>
      <c r="E215" s="29">
        <v>3</v>
      </c>
      <c r="F215" s="29">
        <v>3</v>
      </c>
      <c r="G215" s="29">
        <v>1</v>
      </c>
      <c r="H215" s="29"/>
      <c r="I215" s="29"/>
      <c r="J215" s="29">
        <v>1</v>
      </c>
      <c r="K215" s="29">
        <v>2</v>
      </c>
      <c r="L215" s="29">
        <v>1</v>
      </c>
      <c r="M215" s="29"/>
      <c r="N215" s="29"/>
      <c r="O215" s="29">
        <v>3</v>
      </c>
      <c r="P215" s="29">
        <v>3</v>
      </c>
      <c r="Q215" s="33">
        <v>2</v>
      </c>
    </row>
    <row r="216" spans="1:17" ht="15.75">
      <c r="A216" s="114" t="s">
        <v>4</v>
      </c>
      <c r="B216" s="110" t="s">
        <v>877</v>
      </c>
      <c r="C216" s="29">
        <v>3</v>
      </c>
      <c r="D216" s="29">
        <v>3</v>
      </c>
      <c r="E216" s="29">
        <v>2</v>
      </c>
      <c r="F216" s="29">
        <v>3</v>
      </c>
      <c r="G216" s="29">
        <v>2</v>
      </c>
      <c r="H216" s="29">
        <v>1</v>
      </c>
      <c r="I216" s="29"/>
      <c r="J216" s="29">
        <v>2</v>
      </c>
      <c r="K216" s="29"/>
      <c r="L216" s="29">
        <v>1</v>
      </c>
      <c r="M216" s="29">
        <v>2</v>
      </c>
      <c r="N216" s="29">
        <v>1</v>
      </c>
      <c r="O216" s="29">
        <v>3</v>
      </c>
      <c r="P216" s="29">
        <v>2</v>
      </c>
      <c r="Q216" s="29">
        <v>2</v>
      </c>
    </row>
    <row r="217" spans="1:17" ht="15.75">
      <c r="A217" s="114" t="s">
        <v>21</v>
      </c>
      <c r="B217" s="110" t="s">
        <v>878</v>
      </c>
      <c r="C217" s="29">
        <v>3</v>
      </c>
      <c r="D217" s="29">
        <v>3</v>
      </c>
      <c r="E217" s="29">
        <v>3</v>
      </c>
      <c r="F217" s="29">
        <v>1</v>
      </c>
      <c r="G217" s="29">
        <v>2</v>
      </c>
      <c r="H217" s="29">
        <v>1</v>
      </c>
      <c r="I217" s="29"/>
      <c r="J217" s="29"/>
      <c r="K217" s="29"/>
      <c r="L217" s="29"/>
      <c r="M217" s="29">
        <v>2</v>
      </c>
      <c r="N217" s="29">
        <v>1</v>
      </c>
      <c r="O217" s="29">
        <v>2</v>
      </c>
      <c r="P217" s="29">
        <v>2</v>
      </c>
      <c r="Q217" s="29">
        <v>3</v>
      </c>
    </row>
    <row r="218" spans="1:17" ht="15.75">
      <c r="A218" s="114" t="s">
        <v>483</v>
      </c>
      <c r="B218" s="110"/>
      <c r="C218" s="46">
        <f t="shared" ref="C218:Q218" si="19">AVERAGE(C212:C217)</f>
        <v>2.6666666666666665</v>
      </c>
      <c r="D218" s="46">
        <f t="shared" si="19"/>
        <v>2.8333333333333335</v>
      </c>
      <c r="E218" s="46">
        <f t="shared" si="19"/>
        <v>2.6666666666666665</v>
      </c>
      <c r="F218" s="46">
        <f t="shared" si="19"/>
        <v>2.5</v>
      </c>
      <c r="G218" s="46">
        <f t="shared" si="19"/>
        <v>2.1666666666666665</v>
      </c>
      <c r="H218" s="46">
        <f t="shared" si="19"/>
        <v>1.4</v>
      </c>
      <c r="I218" s="46">
        <f t="shared" si="19"/>
        <v>1.5</v>
      </c>
      <c r="J218" s="46">
        <f t="shared" si="19"/>
        <v>1.5</v>
      </c>
      <c r="K218" s="46">
        <f t="shared" si="19"/>
        <v>1.6666666666666667</v>
      </c>
      <c r="L218" s="46">
        <f t="shared" si="19"/>
        <v>1.4</v>
      </c>
      <c r="M218" s="46">
        <f t="shared" si="19"/>
        <v>1.8</v>
      </c>
      <c r="N218" s="46">
        <f t="shared" si="19"/>
        <v>1.25</v>
      </c>
      <c r="O218" s="46">
        <f t="shared" si="19"/>
        <v>2.8333333333333335</v>
      </c>
      <c r="P218" s="46">
        <f t="shared" si="19"/>
        <v>2.3333333333333335</v>
      </c>
      <c r="Q218" s="46">
        <f t="shared" si="19"/>
        <v>2.3333333333333335</v>
      </c>
    </row>
    <row r="219" spans="1:17" ht="15.75">
      <c r="A219" s="114"/>
      <c r="B219" s="110"/>
      <c r="C219" s="29"/>
      <c r="D219" s="29"/>
      <c r="E219" s="29"/>
      <c r="F219" s="29"/>
      <c r="G219" s="29"/>
      <c r="H219" s="29"/>
      <c r="I219" s="29"/>
      <c r="J219" s="29"/>
      <c r="K219" s="29"/>
      <c r="L219" s="29"/>
      <c r="M219" s="29"/>
      <c r="N219" s="29"/>
      <c r="O219" s="29"/>
      <c r="P219" s="29"/>
      <c r="Q219" s="29"/>
    </row>
    <row r="220" spans="1:17" ht="25.5">
      <c r="A220" s="114" t="s">
        <v>22</v>
      </c>
      <c r="B220" s="112" t="s">
        <v>879</v>
      </c>
      <c r="C220" s="40"/>
      <c r="D220" s="29"/>
      <c r="E220" s="29"/>
      <c r="F220" s="29"/>
      <c r="G220" s="29"/>
      <c r="H220" s="29"/>
      <c r="I220" s="29"/>
      <c r="J220" s="29"/>
      <c r="K220" s="29"/>
      <c r="L220" s="29"/>
      <c r="M220" s="29"/>
      <c r="N220" s="29"/>
      <c r="O220" s="29"/>
      <c r="P220" s="29"/>
      <c r="Q220" s="29"/>
    </row>
    <row r="221" spans="1:17" ht="15.75">
      <c r="A221" s="114" t="s">
        <v>0</v>
      </c>
      <c r="B221" s="110" t="s">
        <v>880</v>
      </c>
      <c r="C221" s="102">
        <v>3</v>
      </c>
      <c r="D221" s="102"/>
      <c r="E221" s="102">
        <v>1</v>
      </c>
      <c r="F221" s="102"/>
      <c r="G221" s="102">
        <v>2</v>
      </c>
      <c r="H221" s="102">
        <v>2</v>
      </c>
      <c r="I221" s="102">
        <v>1</v>
      </c>
      <c r="J221" s="102"/>
      <c r="K221" s="102">
        <v>2</v>
      </c>
      <c r="L221" s="102">
        <v>3</v>
      </c>
      <c r="M221" s="102"/>
      <c r="N221" s="102">
        <v>2</v>
      </c>
      <c r="O221" s="102">
        <v>2</v>
      </c>
      <c r="P221" s="102">
        <v>2</v>
      </c>
      <c r="Q221" s="102"/>
    </row>
    <row r="222" spans="1:17" ht="15.75">
      <c r="A222" s="114" t="s">
        <v>1</v>
      </c>
      <c r="B222" s="110" t="s">
        <v>881</v>
      </c>
      <c r="C222" s="102">
        <v>3</v>
      </c>
      <c r="D222" s="102"/>
      <c r="E222" s="102">
        <v>2</v>
      </c>
      <c r="F222" s="102">
        <v>1</v>
      </c>
      <c r="G222" s="102">
        <v>2</v>
      </c>
      <c r="H222" s="102">
        <v>2</v>
      </c>
      <c r="I222" s="102">
        <v>1</v>
      </c>
      <c r="J222" s="102"/>
      <c r="K222" s="102">
        <v>2</v>
      </c>
      <c r="L222" s="102">
        <v>3</v>
      </c>
      <c r="M222" s="102">
        <v>1</v>
      </c>
      <c r="N222" s="102">
        <v>2</v>
      </c>
      <c r="O222" s="102">
        <v>1</v>
      </c>
      <c r="P222" s="102">
        <v>1</v>
      </c>
      <c r="Q222" s="102"/>
    </row>
    <row r="223" spans="1:17" ht="31.5">
      <c r="A223" s="114" t="s">
        <v>2</v>
      </c>
      <c r="B223" s="110" t="s">
        <v>882</v>
      </c>
      <c r="C223" s="102">
        <v>3</v>
      </c>
      <c r="D223" s="102">
        <v>2</v>
      </c>
      <c r="E223" s="102">
        <v>2</v>
      </c>
      <c r="F223" s="102"/>
      <c r="G223" s="102">
        <v>2</v>
      </c>
      <c r="H223" s="102">
        <v>2</v>
      </c>
      <c r="I223" s="102">
        <v>2</v>
      </c>
      <c r="J223" s="102"/>
      <c r="K223" s="102">
        <v>2</v>
      </c>
      <c r="L223" s="102">
        <v>2</v>
      </c>
      <c r="M223" s="102">
        <v>1</v>
      </c>
      <c r="N223" s="102">
        <v>1</v>
      </c>
      <c r="O223" s="102">
        <v>3</v>
      </c>
      <c r="P223" s="102">
        <v>2</v>
      </c>
      <c r="Q223" s="102">
        <v>1</v>
      </c>
    </row>
    <row r="224" spans="1:17" ht="15.75">
      <c r="A224" s="114" t="s">
        <v>3</v>
      </c>
      <c r="B224" s="110" t="s">
        <v>883</v>
      </c>
      <c r="C224" s="102">
        <v>2</v>
      </c>
      <c r="D224" s="102">
        <v>2</v>
      </c>
      <c r="E224" s="102">
        <v>1</v>
      </c>
      <c r="F224" s="102"/>
      <c r="G224" s="102"/>
      <c r="H224" s="102">
        <v>2</v>
      </c>
      <c r="I224" s="102">
        <v>1</v>
      </c>
      <c r="J224" s="102"/>
      <c r="K224" s="102">
        <v>3</v>
      </c>
      <c r="L224" s="102">
        <v>2</v>
      </c>
      <c r="M224" s="102">
        <v>1</v>
      </c>
      <c r="N224" s="102">
        <v>1</v>
      </c>
      <c r="O224" s="102">
        <v>2</v>
      </c>
      <c r="P224" s="102">
        <v>1</v>
      </c>
      <c r="Q224" s="102"/>
    </row>
    <row r="225" spans="1:17" ht="15.75">
      <c r="A225" s="114" t="s">
        <v>4</v>
      </c>
      <c r="B225" s="110" t="s">
        <v>884</v>
      </c>
      <c r="C225" s="102">
        <v>3</v>
      </c>
      <c r="D225" s="102">
        <v>2</v>
      </c>
      <c r="E225" s="102">
        <v>3</v>
      </c>
      <c r="F225" s="102">
        <v>2</v>
      </c>
      <c r="G225" s="102">
        <v>3</v>
      </c>
      <c r="H225" s="102">
        <v>1</v>
      </c>
      <c r="I225" s="102">
        <v>2</v>
      </c>
      <c r="J225" s="102"/>
      <c r="K225" s="102">
        <v>2</v>
      </c>
      <c r="L225" s="40"/>
      <c r="M225" s="102">
        <v>2</v>
      </c>
      <c r="N225" s="102">
        <v>2</v>
      </c>
      <c r="O225" s="102">
        <v>3</v>
      </c>
      <c r="P225" s="102">
        <v>2</v>
      </c>
      <c r="Q225" s="102">
        <v>3</v>
      </c>
    </row>
    <row r="226" spans="1:17" ht="15.75">
      <c r="A226" s="114" t="s">
        <v>483</v>
      </c>
      <c r="B226" s="110"/>
      <c r="C226" s="46">
        <f t="shared" ref="C226:I226" si="20">AVERAGE(C221:C225)</f>
        <v>2.8</v>
      </c>
      <c r="D226" s="46">
        <f t="shared" si="20"/>
        <v>2</v>
      </c>
      <c r="E226" s="46">
        <f t="shared" si="20"/>
        <v>1.8</v>
      </c>
      <c r="F226" s="46">
        <f t="shared" si="20"/>
        <v>1.5</v>
      </c>
      <c r="G226" s="46">
        <f t="shared" si="20"/>
        <v>2.25</v>
      </c>
      <c r="H226" s="46">
        <f t="shared" si="20"/>
        <v>1.8</v>
      </c>
      <c r="I226" s="46">
        <f t="shared" si="20"/>
        <v>1.4</v>
      </c>
      <c r="J226" s="46"/>
      <c r="K226" s="46">
        <f t="shared" ref="K226:Q226" si="21">AVERAGE(K221:K225)</f>
        <v>2.2000000000000002</v>
      </c>
      <c r="L226" s="207">
        <f t="shared" si="21"/>
        <v>2.5</v>
      </c>
      <c r="M226" s="46">
        <f t="shared" si="21"/>
        <v>1.25</v>
      </c>
      <c r="N226" s="46">
        <f t="shared" si="21"/>
        <v>1.6</v>
      </c>
      <c r="O226" s="46">
        <f t="shared" si="21"/>
        <v>2.2000000000000002</v>
      </c>
      <c r="P226" s="46">
        <f t="shared" si="21"/>
        <v>1.6</v>
      </c>
      <c r="Q226" s="46">
        <f t="shared" si="21"/>
        <v>2</v>
      </c>
    </row>
    <row r="227" spans="1:17" ht="15.75">
      <c r="A227" s="114"/>
      <c r="B227" s="110"/>
      <c r="C227" s="46"/>
      <c r="D227" s="29"/>
      <c r="E227" s="29"/>
      <c r="F227" s="29"/>
      <c r="G227" s="29"/>
      <c r="H227" s="29"/>
      <c r="I227" s="29"/>
      <c r="J227" s="29"/>
      <c r="K227" s="29"/>
      <c r="L227" s="29"/>
      <c r="M227" s="29"/>
      <c r="N227" s="29"/>
      <c r="O227" s="46"/>
      <c r="P227" s="29"/>
      <c r="Q227" s="29"/>
    </row>
    <row r="228" spans="1:17" ht="25.5">
      <c r="A228" s="114" t="s">
        <v>22</v>
      </c>
      <c r="B228" s="112" t="s">
        <v>885</v>
      </c>
      <c r="C228" s="46"/>
      <c r="D228" s="46"/>
      <c r="E228" s="46"/>
      <c r="F228" s="46"/>
      <c r="G228" s="46"/>
      <c r="H228" s="46"/>
      <c r="I228" s="46"/>
      <c r="J228" s="46"/>
      <c r="K228" s="46"/>
      <c r="L228" s="46"/>
      <c r="M228" s="46"/>
      <c r="N228" s="46"/>
      <c r="O228" s="47"/>
      <c r="P228" s="47"/>
      <c r="Q228" s="29"/>
    </row>
    <row r="229" spans="1:17" ht="15.75">
      <c r="A229" s="114" t="s">
        <v>0</v>
      </c>
      <c r="B229" s="110" t="s">
        <v>886</v>
      </c>
      <c r="C229" s="102">
        <v>3</v>
      </c>
      <c r="D229" s="102">
        <v>3</v>
      </c>
      <c r="E229" s="102">
        <v>2</v>
      </c>
      <c r="F229" s="102">
        <v>1</v>
      </c>
      <c r="G229" s="102">
        <v>1</v>
      </c>
      <c r="H229" s="102"/>
      <c r="I229" s="102"/>
      <c r="J229" s="102"/>
      <c r="K229" s="102">
        <v>2</v>
      </c>
      <c r="L229" s="102">
        <v>2</v>
      </c>
      <c r="M229" s="102">
        <v>1</v>
      </c>
      <c r="N229" s="102">
        <v>1</v>
      </c>
      <c r="O229" s="102">
        <v>2</v>
      </c>
      <c r="P229" s="102">
        <v>3</v>
      </c>
      <c r="Q229" s="102"/>
    </row>
    <row r="230" spans="1:17" ht="15.75">
      <c r="A230" s="114" t="s">
        <v>1</v>
      </c>
      <c r="B230" s="110" t="s">
        <v>887</v>
      </c>
      <c r="C230" s="102">
        <v>2</v>
      </c>
      <c r="D230" s="102">
        <v>2</v>
      </c>
      <c r="E230" s="102">
        <v>3</v>
      </c>
      <c r="F230" s="102">
        <v>1</v>
      </c>
      <c r="G230" s="102"/>
      <c r="H230" s="102"/>
      <c r="I230" s="102"/>
      <c r="J230" s="102"/>
      <c r="K230" s="102"/>
      <c r="L230" s="102"/>
      <c r="M230" s="102"/>
      <c r="N230" s="102"/>
      <c r="O230" s="102">
        <v>1</v>
      </c>
      <c r="P230" s="102">
        <v>2</v>
      </c>
      <c r="Q230" s="102"/>
    </row>
    <row r="231" spans="1:17" ht="15.75">
      <c r="A231" s="114" t="s">
        <v>2</v>
      </c>
      <c r="B231" s="110" t="s">
        <v>888</v>
      </c>
      <c r="C231" s="102">
        <v>3</v>
      </c>
      <c r="D231" s="102">
        <v>1</v>
      </c>
      <c r="E231" s="102">
        <v>2</v>
      </c>
      <c r="F231" s="102">
        <v>2</v>
      </c>
      <c r="G231" s="102">
        <v>1</v>
      </c>
      <c r="H231" s="102"/>
      <c r="I231" s="102">
        <v>2</v>
      </c>
      <c r="J231" s="102"/>
      <c r="K231" s="102">
        <v>2</v>
      </c>
      <c r="L231" s="102"/>
      <c r="M231" s="102"/>
      <c r="N231" s="102">
        <v>2</v>
      </c>
      <c r="O231" s="102"/>
      <c r="P231" s="102"/>
      <c r="Q231" s="102">
        <v>3</v>
      </c>
    </row>
    <row r="232" spans="1:17" ht="15.75">
      <c r="A232" s="114" t="s">
        <v>3</v>
      </c>
      <c r="B232" s="110" t="s">
        <v>889</v>
      </c>
      <c r="C232" s="102">
        <v>2</v>
      </c>
      <c r="D232" s="102">
        <v>3</v>
      </c>
      <c r="E232" s="102">
        <v>1</v>
      </c>
      <c r="F232" s="102">
        <v>3</v>
      </c>
      <c r="G232" s="102"/>
      <c r="H232" s="102">
        <v>1</v>
      </c>
      <c r="I232" s="102"/>
      <c r="J232" s="102">
        <v>1</v>
      </c>
      <c r="K232" s="102"/>
      <c r="L232" s="102">
        <v>1</v>
      </c>
      <c r="M232" s="102">
        <v>1</v>
      </c>
      <c r="N232" s="102"/>
      <c r="O232" s="102">
        <v>3</v>
      </c>
      <c r="P232" s="102">
        <v>1</v>
      </c>
      <c r="Q232" s="102"/>
    </row>
    <row r="233" spans="1:17" ht="15.75">
      <c r="A233" s="114" t="s">
        <v>483</v>
      </c>
      <c r="B233" s="110"/>
      <c r="C233" s="49">
        <f t="shared" ref="C233:Q233" si="22">AVERAGE(C229:C232)</f>
        <v>2.5</v>
      </c>
      <c r="D233" s="49">
        <f t="shared" si="22"/>
        <v>2.25</v>
      </c>
      <c r="E233" s="49">
        <f t="shared" si="22"/>
        <v>2</v>
      </c>
      <c r="F233" s="49">
        <f t="shared" si="22"/>
        <v>1.75</v>
      </c>
      <c r="G233" s="46">
        <f t="shared" si="22"/>
        <v>1</v>
      </c>
      <c r="H233" s="49">
        <f t="shared" si="22"/>
        <v>1</v>
      </c>
      <c r="I233" s="49">
        <f t="shared" si="22"/>
        <v>2</v>
      </c>
      <c r="J233" s="49">
        <f t="shared" si="22"/>
        <v>1</v>
      </c>
      <c r="K233" s="46">
        <f t="shared" si="22"/>
        <v>2</v>
      </c>
      <c r="L233" s="46">
        <f t="shared" si="22"/>
        <v>1.5</v>
      </c>
      <c r="M233" s="49">
        <f t="shared" si="22"/>
        <v>1</v>
      </c>
      <c r="N233" s="49">
        <f t="shared" si="22"/>
        <v>1.5</v>
      </c>
      <c r="O233" s="46">
        <f t="shared" si="22"/>
        <v>2</v>
      </c>
      <c r="P233" s="46">
        <f t="shared" si="22"/>
        <v>2</v>
      </c>
      <c r="Q233" s="47">
        <f t="shared" si="22"/>
        <v>3</v>
      </c>
    </row>
    <row r="234" spans="1:17" ht="15.75">
      <c r="A234" s="114"/>
      <c r="B234" s="110"/>
      <c r="C234" s="28"/>
      <c r="D234" s="28"/>
      <c r="E234" s="28"/>
      <c r="F234" s="28"/>
      <c r="G234" s="29"/>
      <c r="H234" s="28"/>
      <c r="I234" s="28"/>
      <c r="J234" s="28"/>
      <c r="K234" s="29"/>
      <c r="L234" s="29"/>
      <c r="M234" s="28"/>
      <c r="N234" s="28"/>
      <c r="O234" s="29"/>
      <c r="P234" s="29"/>
      <c r="Q234" s="29"/>
    </row>
    <row r="235" spans="1:17" ht="25.5">
      <c r="A235" s="114" t="s">
        <v>22</v>
      </c>
      <c r="B235" s="112" t="s">
        <v>890</v>
      </c>
      <c r="C235" s="28"/>
      <c r="D235" s="28"/>
      <c r="E235" s="28"/>
      <c r="F235" s="28"/>
      <c r="G235" s="29"/>
      <c r="H235" s="28"/>
      <c r="I235" s="28"/>
      <c r="J235" s="28"/>
      <c r="K235" s="29"/>
      <c r="L235" s="29"/>
      <c r="M235" s="28"/>
      <c r="N235" s="28"/>
      <c r="O235" s="29"/>
      <c r="P235" s="29"/>
      <c r="Q235" s="29"/>
    </row>
    <row r="236" spans="1:17" ht="15.75">
      <c r="A236" s="114" t="s">
        <v>0</v>
      </c>
      <c r="B236" s="110" t="s">
        <v>891</v>
      </c>
      <c r="C236" s="28">
        <v>2</v>
      </c>
      <c r="D236" s="28">
        <v>2</v>
      </c>
      <c r="E236" s="28">
        <v>3</v>
      </c>
      <c r="F236" s="28">
        <v>1</v>
      </c>
      <c r="G236" s="29">
        <v>2</v>
      </c>
      <c r="H236" s="28">
        <v>2</v>
      </c>
      <c r="I236" s="28">
        <v>1</v>
      </c>
      <c r="J236" s="28">
        <v>1</v>
      </c>
      <c r="K236" s="29">
        <v>1</v>
      </c>
      <c r="L236" s="29">
        <v>2</v>
      </c>
      <c r="M236" s="28">
        <v>2</v>
      </c>
      <c r="N236" s="28">
        <v>3</v>
      </c>
      <c r="O236" s="29">
        <v>2</v>
      </c>
      <c r="P236" s="29">
        <v>2</v>
      </c>
      <c r="Q236" s="29">
        <v>2</v>
      </c>
    </row>
    <row r="237" spans="1:17" ht="15.75">
      <c r="A237" s="114" t="s">
        <v>1</v>
      </c>
      <c r="B237" s="110" t="s">
        <v>892</v>
      </c>
      <c r="C237" s="28">
        <v>2</v>
      </c>
      <c r="D237" s="28">
        <v>2</v>
      </c>
      <c r="E237" s="28">
        <v>3</v>
      </c>
      <c r="F237" s="28">
        <v>1</v>
      </c>
      <c r="G237" s="29">
        <v>2</v>
      </c>
      <c r="H237" s="28">
        <v>2</v>
      </c>
      <c r="I237" s="28">
        <v>1</v>
      </c>
      <c r="J237" s="28">
        <v>1</v>
      </c>
      <c r="K237" s="29">
        <v>1</v>
      </c>
      <c r="L237" s="29">
        <v>2</v>
      </c>
      <c r="M237" s="28">
        <v>2</v>
      </c>
      <c r="N237" s="28">
        <v>3</v>
      </c>
      <c r="O237" s="29">
        <v>2</v>
      </c>
      <c r="P237" s="29">
        <v>2</v>
      </c>
      <c r="Q237" s="29">
        <v>2</v>
      </c>
    </row>
    <row r="238" spans="1:17" ht="15.75">
      <c r="A238" s="114" t="s">
        <v>2</v>
      </c>
      <c r="B238" s="110" t="s">
        <v>893</v>
      </c>
      <c r="C238" s="29">
        <v>2</v>
      </c>
      <c r="D238" s="29">
        <v>2</v>
      </c>
      <c r="E238" s="29">
        <v>2</v>
      </c>
      <c r="F238" s="29">
        <v>1</v>
      </c>
      <c r="G238" s="29">
        <v>3</v>
      </c>
      <c r="H238" s="29">
        <v>2</v>
      </c>
      <c r="I238" s="29">
        <v>2</v>
      </c>
      <c r="J238" s="29">
        <v>1</v>
      </c>
      <c r="K238" s="29">
        <v>1</v>
      </c>
      <c r="L238" s="29">
        <v>3</v>
      </c>
      <c r="M238" s="29">
        <v>3</v>
      </c>
      <c r="N238" s="29">
        <v>3</v>
      </c>
      <c r="O238" s="33">
        <v>2</v>
      </c>
      <c r="P238" s="33">
        <v>2</v>
      </c>
      <c r="Q238" s="29">
        <v>2</v>
      </c>
    </row>
    <row r="239" spans="1:17" ht="31.5">
      <c r="A239" s="114" t="s">
        <v>3</v>
      </c>
      <c r="B239" s="110" t="s">
        <v>894</v>
      </c>
      <c r="C239" s="29">
        <v>2</v>
      </c>
      <c r="D239" s="29">
        <v>3</v>
      </c>
      <c r="E239" s="29">
        <v>3</v>
      </c>
      <c r="F239" s="29">
        <v>1</v>
      </c>
      <c r="G239" s="29">
        <v>2</v>
      </c>
      <c r="H239" s="29">
        <v>2</v>
      </c>
      <c r="I239" s="29">
        <v>1</v>
      </c>
      <c r="J239" s="29">
        <v>1</v>
      </c>
      <c r="K239" s="29">
        <v>1</v>
      </c>
      <c r="L239" s="29">
        <v>2</v>
      </c>
      <c r="M239" s="29">
        <v>2</v>
      </c>
      <c r="N239" s="29">
        <v>3</v>
      </c>
      <c r="O239" s="33">
        <v>2</v>
      </c>
      <c r="P239" s="33">
        <v>2</v>
      </c>
      <c r="Q239" s="29">
        <v>2</v>
      </c>
    </row>
    <row r="240" spans="1:17" ht="31.5">
      <c r="A240" s="114" t="s">
        <v>4</v>
      </c>
      <c r="B240" s="110" t="s">
        <v>895</v>
      </c>
      <c r="C240" s="29">
        <v>1</v>
      </c>
      <c r="D240" s="29">
        <v>2</v>
      </c>
      <c r="E240" s="29">
        <v>3</v>
      </c>
      <c r="F240" s="29">
        <v>1</v>
      </c>
      <c r="G240" s="29">
        <v>3</v>
      </c>
      <c r="H240" s="29">
        <v>3</v>
      </c>
      <c r="I240" s="29">
        <v>2</v>
      </c>
      <c r="J240" s="29">
        <v>1</v>
      </c>
      <c r="K240" s="29">
        <v>1</v>
      </c>
      <c r="L240" s="29">
        <v>2</v>
      </c>
      <c r="M240" s="29">
        <v>3</v>
      </c>
      <c r="N240" s="29">
        <v>3</v>
      </c>
      <c r="O240" s="33">
        <v>2</v>
      </c>
      <c r="P240" s="33">
        <v>2</v>
      </c>
      <c r="Q240" s="29">
        <v>2</v>
      </c>
    </row>
    <row r="241" spans="1:17" ht="15.75">
      <c r="A241" s="114" t="s">
        <v>483</v>
      </c>
      <c r="B241" s="110"/>
      <c r="C241" s="46">
        <f t="shared" ref="C241:Q241" si="23">AVERAGE(C236:C240)</f>
        <v>1.8</v>
      </c>
      <c r="D241" s="46">
        <f t="shared" si="23"/>
        <v>2.2000000000000002</v>
      </c>
      <c r="E241" s="46">
        <f t="shared" si="23"/>
        <v>2.8</v>
      </c>
      <c r="F241" s="46">
        <f t="shared" si="23"/>
        <v>1</v>
      </c>
      <c r="G241" s="46">
        <f t="shared" si="23"/>
        <v>2.4</v>
      </c>
      <c r="H241" s="46">
        <f t="shared" si="23"/>
        <v>2.2000000000000002</v>
      </c>
      <c r="I241" s="46">
        <f t="shared" si="23"/>
        <v>1.4</v>
      </c>
      <c r="J241" s="46">
        <f t="shared" si="23"/>
        <v>1</v>
      </c>
      <c r="K241" s="46">
        <f t="shared" si="23"/>
        <v>1</v>
      </c>
      <c r="L241" s="46">
        <f t="shared" si="23"/>
        <v>2.2000000000000002</v>
      </c>
      <c r="M241" s="46">
        <f t="shared" si="23"/>
        <v>2.4</v>
      </c>
      <c r="N241" s="46">
        <f t="shared" si="23"/>
        <v>3</v>
      </c>
      <c r="O241" s="47">
        <f t="shared" si="23"/>
        <v>2</v>
      </c>
      <c r="P241" s="47">
        <f t="shared" si="23"/>
        <v>2</v>
      </c>
      <c r="Q241" s="46">
        <f t="shared" si="23"/>
        <v>2</v>
      </c>
    </row>
    <row r="242" spans="1:17" ht="15.75">
      <c r="A242" s="114"/>
      <c r="B242" s="110"/>
      <c r="C242" s="46"/>
      <c r="D242" s="46"/>
      <c r="E242" s="46"/>
      <c r="F242" s="46"/>
      <c r="G242" s="46"/>
      <c r="H242" s="46"/>
      <c r="I242" s="46"/>
      <c r="J242" s="46"/>
      <c r="K242" s="46"/>
      <c r="L242" s="46"/>
      <c r="M242" s="46"/>
      <c r="N242" s="46"/>
      <c r="O242" s="47"/>
      <c r="P242" s="47"/>
      <c r="Q242" s="29"/>
    </row>
    <row r="243" spans="1:17" ht="25.5">
      <c r="A243" s="114" t="s">
        <v>22</v>
      </c>
      <c r="B243" s="112" t="s">
        <v>896</v>
      </c>
      <c r="C243" s="29"/>
      <c r="D243" s="29"/>
      <c r="E243" s="29"/>
      <c r="F243" s="29"/>
      <c r="G243" s="29"/>
      <c r="H243" s="29"/>
      <c r="I243" s="29"/>
      <c r="J243" s="29"/>
      <c r="K243" s="29"/>
      <c r="L243" s="29"/>
      <c r="M243" s="29"/>
      <c r="N243" s="29"/>
      <c r="O243" s="29"/>
      <c r="P243" s="29"/>
      <c r="Q243" s="47"/>
    </row>
    <row r="244" spans="1:17" ht="31.5">
      <c r="A244" s="114" t="s">
        <v>0</v>
      </c>
      <c r="B244" s="110" t="s">
        <v>897</v>
      </c>
      <c r="C244" s="29">
        <v>2</v>
      </c>
      <c r="D244" s="29">
        <v>2</v>
      </c>
      <c r="E244" s="29">
        <v>2</v>
      </c>
      <c r="F244" s="29">
        <v>2</v>
      </c>
      <c r="G244" s="29">
        <v>3</v>
      </c>
      <c r="H244" s="29">
        <v>2</v>
      </c>
      <c r="I244" s="29">
        <v>1</v>
      </c>
      <c r="J244" s="29">
        <v>2</v>
      </c>
      <c r="K244" s="29">
        <v>2</v>
      </c>
      <c r="L244" s="29">
        <v>2</v>
      </c>
      <c r="M244" s="29">
        <v>2</v>
      </c>
      <c r="N244" s="29">
        <v>2</v>
      </c>
      <c r="O244" s="29">
        <v>2</v>
      </c>
      <c r="P244" s="29">
        <v>3</v>
      </c>
      <c r="Q244" s="33">
        <v>2</v>
      </c>
    </row>
    <row r="245" spans="1:17" ht="15.75">
      <c r="A245" s="114" t="s">
        <v>1</v>
      </c>
      <c r="B245" s="110" t="s">
        <v>898</v>
      </c>
      <c r="C245" s="29">
        <v>3</v>
      </c>
      <c r="D245" s="29">
        <v>3</v>
      </c>
      <c r="E245" s="29">
        <v>3</v>
      </c>
      <c r="F245" s="29">
        <v>3</v>
      </c>
      <c r="G245" s="29">
        <v>3</v>
      </c>
      <c r="H245" s="29">
        <v>2</v>
      </c>
      <c r="I245" s="29">
        <v>2</v>
      </c>
      <c r="J245" s="29">
        <v>2</v>
      </c>
      <c r="K245" s="29">
        <v>2</v>
      </c>
      <c r="L245" s="29">
        <v>2</v>
      </c>
      <c r="M245" s="29">
        <v>2</v>
      </c>
      <c r="N245" s="29">
        <v>2</v>
      </c>
      <c r="O245" s="29">
        <v>3</v>
      </c>
      <c r="P245" s="29">
        <v>3</v>
      </c>
      <c r="Q245" s="29">
        <v>3</v>
      </c>
    </row>
    <row r="246" spans="1:17" ht="15.75">
      <c r="A246" s="114" t="s">
        <v>2</v>
      </c>
      <c r="B246" s="110" t="s">
        <v>899</v>
      </c>
      <c r="C246" s="29">
        <v>3</v>
      </c>
      <c r="D246" s="29">
        <v>2</v>
      </c>
      <c r="E246" s="29">
        <v>3</v>
      </c>
      <c r="F246" s="29">
        <v>3</v>
      </c>
      <c r="G246" s="29">
        <v>3</v>
      </c>
      <c r="H246" s="29">
        <v>2</v>
      </c>
      <c r="I246" s="29">
        <v>3</v>
      </c>
      <c r="J246" s="29">
        <v>2</v>
      </c>
      <c r="K246" s="29">
        <v>2</v>
      </c>
      <c r="L246" s="29">
        <v>2</v>
      </c>
      <c r="M246" s="29">
        <v>2</v>
      </c>
      <c r="N246" s="29">
        <v>2</v>
      </c>
      <c r="O246" s="29">
        <v>1</v>
      </c>
      <c r="P246" s="29">
        <v>2</v>
      </c>
      <c r="Q246" s="29">
        <v>3</v>
      </c>
    </row>
    <row r="247" spans="1:17" ht="15.75">
      <c r="A247" s="114" t="s">
        <v>3</v>
      </c>
      <c r="B247" s="110" t="s">
        <v>900</v>
      </c>
      <c r="C247" s="29">
        <v>3</v>
      </c>
      <c r="D247" s="29">
        <v>2</v>
      </c>
      <c r="E247" s="29">
        <v>3</v>
      </c>
      <c r="F247" s="29">
        <v>2</v>
      </c>
      <c r="G247" s="29">
        <v>3</v>
      </c>
      <c r="H247" s="29">
        <v>2</v>
      </c>
      <c r="I247" s="29">
        <v>2</v>
      </c>
      <c r="J247" s="29">
        <v>2</v>
      </c>
      <c r="K247" s="29">
        <v>2</v>
      </c>
      <c r="L247" s="29">
        <v>2</v>
      </c>
      <c r="M247" s="29">
        <v>2</v>
      </c>
      <c r="N247" s="29">
        <v>2</v>
      </c>
      <c r="O247" s="29">
        <v>2</v>
      </c>
      <c r="P247" s="29">
        <v>3</v>
      </c>
      <c r="Q247" s="29">
        <v>2</v>
      </c>
    </row>
    <row r="248" spans="1:17" ht="15.75">
      <c r="A248" s="114" t="s">
        <v>483</v>
      </c>
      <c r="B248" s="110"/>
      <c r="C248" s="46">
        <f t="shared" ref="C248:Q248" si="24">AVERAGE(C244:C247)</f>
        <v>2.75</v>
      </c>
      <c r="D248" s="46">
        <f t="shared" si="24"/>
        <v>2.25</v>
      </c>
      <c r="E248" s="46">
        <f t="shared" si="24"/>
        <v>2.75</v>
      </c>
      <c r="F248" s="46">
        <f t="shared" si="24"/>
        <v>2.5</v>
      </c>
      <c r="G248" s="46">
        <f t="shared" si="24"/>
        <v>3</v>
      </c>
      <c r="H248" s="46">
        <f t="shared" si="24"/>
        <v>2</v>
      </c>
      <c r="I248" s="46">
        <f t="shared" si="24"/>
        <v>2</v>
      </c>
      <c r="J248" s="46">
        <f t="shared" si="24"/>
        <v>2</v>
      </c>
      <c r="K248" s="46">
        <f t="shared" si="24"/>
        <v>2</v>
      </c>
      <c r="L248" s="46">
        <f t="shared" si="24"/>
        <v>2</v>
      </c>
      <c r="M248" s="46">
        <f t="shared" si="24"/>
        <v>2</v>
      </c>
      <c r="N248" s="46">
        <f t="shared" si="24"/>
        <v>2</v>
      </c>
      <c r="O248" s="46">
        <f t="shared" si="24"/>
        <v>2</v>
      </c>
      <c r="P248" s="46">
        <f t="shared" si="24"/>
        <v>2.75</v>
      </c>
      <c r="Q248" s="46">
        <f t="shared" si="24"/>
        <v>2.5</v>
      </c>
    </row>
    <row r="249" spans="1:17" ht="15.75">
      <c r="A249" s="114"/>
      <c r="B249" s="110"/>
      <c r="C249" s="29"/>
      <c r="D249" s="29"/>
      <c r="E249" s="29"/>
      <c r="F249" s="29"/>
      <c r="G249" s="29"/>
      <c r="H249" s="29"/>
      <c r="I249" s="29"/>
      <c r="J249" s="29"/>
      <c r="K249" s="29"/>
      <c r="L249" s="29"/>
      <c r="M249" s="29"/>
      <c r="N249" s="29"/>
      <c r="O249" s="29"/>
      <c r="P249" s="29"/>
      <c r="Q249" s="29"/>
    </row>
    <row r="250" spans="1:17" ht="25.5">
      <c r="A250" s="114" t="s">
        <v>22</v>
      </c>
      <c r="B250" s="112" t="s">
        <v>901</v>
      </c>
      <c r="C250" s="46"/>
      <c r="D250" s="46"/>
      <c r="E250" s="46"/>
      <c r="F250" s="46"/>
      <c r="G250" s="46"/>
      <c r="H250" s="46"/>
      <c r="I250" s="46"/>
      <c r="J250" s="46"/>
      <c r="K250" s="46"/>
      <c r="L250" s="46"/>
      <c r="M250" s="46"/>
      <c r="N250" s="46"/>
      <c r="O250" s="47"/>
      <c r="P250" s="47"/>
      <c r="Q250" s="29"/>
    </row>
    <row r="251" spans="1:17" ht="15.75">
      <c r="A251" s="114" t="s">
        <v>0</v>
      </c>
      <c r="B251" s="110" t="s">
        <v>902</v>
      </c>
      <c r="C251" s="102">
        <v>3</v>
      </c>
      <c r="D251" s="102"/>
      <c r="E251" s="102">
        <v>2</v>
      </c>
      <c r="F251" s="102">
        <v>1</v>
      </c>
      <c r="G251" s="102">
        <v>2</v>
      </c>
      <c r="H251" s="102">
        <v>2</v>
      </c>
      <c r="I251" s="102">
        <v>1</v>
      </c>
      <c r="J251" s="102"/>
      <c r="K251" s="102">
        <v>2</v>
      </c>
      <c r="L251" s="102">
        <v>3</v>
      </c>
      <c r="M251" s="102">
        <v>1</v>
      </c>
      <c r="N251" s="102">
        <v>2</v>
      </c>
      <c r="O251" s="102">
        <v>1</v>
      </c>
      <c r="P251" s="102">
        <v>1</v>
      </c>
      <c r="Q251" s="102"/>
    </row>
    <row r="252" spans="1:17" ht="15.75">
      <c r="A252" s="114" t="s">
        <v>1</v>
      </c>
      <c r="B252" s="110" t="s">
        <v>903</v>
      </c>
      <c r="C252" s="102">
        <v>3</v>
      </c>
      <c r="D252" s="102">
        <v>2</v>
      </c>
      <c r="E252" s="102">
        <v>2</v>
      </c>
      <c r="F252" s="102"/>
      <c r="G252" s="102">
        <v>2</v>
      </c>
      <c r="H252" s="102">
        <v>2</v>
      </c>
      <c r="I252" s="102">
        <v>2</v>
      </c>
      <c r="J252" s="102"/>
      <c r="K252" s="102">
        <v>2</v>
      </c>
      <c r="L252" s="102">
        <v>2</v>
      </c>
      <c r="M252" s="102">
        <v>1</v>
      </c>
      <c r="N252" s="102">
        <v>1</v>
      </c>
      <c r="O252" s="102">
        <v>3</v>
      </c>
      <c r="P252" s="102">
        <v>2</v>
      </c>
      <c r="Q252" s="102">
        <v>1</v>
      </c>
    </row>
    <row r="253" spans="1:17" ht="15.75">
      <c r="A253" s="114" t="s">
        <v>2</v>
      </c>
      <c r="B253" s="110" t="s">
        <v>904</v>
      </c>
      <c r="C253" s="102">
        <v>2</v>
      </c>
      <c r="D253" s="102">
        <v>2</v>
      </c>
      <c r="E253" s="102">
        <v>1</v>
      </c>
      <c r="F253" s="102"/>
      <c r="G253" s="102"/>
      <c r="H253" s="102">
        <v>2</v>
      </c>
      <c r="I253" s="102">
        <v>1</v>
      </c>
      <c r="J253" s="102"/>
      <c r="K253" s="102">
        <v>3</v>
      </c>
      <c r="L253" s="102">
        <v>2</v>
      </c>
      <c r="M253" s="102">
        <v>1</v>
      </c>
      <c r="N253" s="102">
        <v>1</v>
      </c>
      <c r="O253" s="102">
        <v>2</v>
      </c>
      <c r="P253" s="102">
        <v>1</v>
      </c>
      <c r="Q253" s="102"/>
    </row>
    <row r="254" spans="1:17" ht="15.75">
      <c r="A254" s="114" t="s">
        <v>3</v>
      </c>
      <c r="B254" s="110" t="s">
        <v>905</v>
      </c>
      <c r="C254" s="102">
        <v>3</v>
      </c>
      <c r="D254" s="102">
        <v>2</v>
      </c>
      <c r="E254" s="102">
        <v>3</v>
      </c>
      <c r="F254" s="102">
        <v>2</v>
      </c>
      <c r="G254" s="102">
        <v>3</v>
      </c>
      <c r="H254" s="102">
        <v>1</v>
      </c>
      <c r="I254" s="102">
        <v>2</v>
      </c>
      <c r="J254" s="102"/>
      <c r="K254" s="102">
        <v>2</v>
      </c>
      <c r="L254" s="40"/>
      <c r="M254" s="102">
        <v>2</v>
      </c>
      <c r="N254" s="102">
        <v>2</v>
      </c>
      <c r="O254" s="102">
        <v>3</v>
      </c>
      <c r="P254" s="102">
        <v>2</v>
      </c>
      <c r="Q254" s="102">
        <v>3</v>
      </c>
    </row>
    <row r="255" spans="1:17" ht="15.75">
      <c r="A255" s="114" t="s">
        <v>483</v>
      </c>
      <c r="B255" s="110"/>
      <c r="C255" s="49">
        <f t="shared" ref="C255:I255" si="25">AVERAGE(C251:C254)</f>
        <v>2.75</v>
      </c>
      <c r="D255" s="49">
        <f t="shared" si="25"/>
        <v>2</v>
      </c>
      <c r="E255" s="49">
        <f t="shared" si="25"/>
        <v>2</v>
      </c>
      <c r="F255" s="49">
        <f t="shared" si="25"/>
        <v>1.5</v>
      </c>
      <c r="G255" s="49">
        <f t="shared" si="25"/>
        <v>2.3333333333333335</v>
      </c>
      <c r="H255" s="49">
        <f t="shared" si="25"/>
        <v>1.75</v>
      </c>
      <c r="I255" s="49">
        <f t="shared" si="25"/>
        <v>1.5</v>
      </c>
      <c r="J255" s="49"/>
      <c r="K255" s="49">
        <f t="shared" ref="K255:Q255" si="26">AVERAGE(K251:K254)</f>
        <v>2.25</v>
      </c>
      <c r="L255" s="49">
        <f t="shared" si="26"/>
        <v>2.3333333333333335</v>
      </c>
      <c r="M255" s="49">
        <f t="shared" si="26"/>
        <v>1.25</v>
      </c>
      <c r="N255" s="49">
        <f t="shared" si="26"/>
        <v>1.5</v>
      </c>
      <c r="O255" s="49">
        <f t="shared" si="26"/>
        <v>2.25</v>
      </c>
      <c r="P255" s="46">
        <f t="shared" si="26"/>
        <v>1.5</v>
      </c>
      <c r="Q255" s="46">
        <f t="shared" si="26"/>
        <v>2</v>
      </c>
    </row>
    <row r="256" spans="1:17" ht="15.75">
      <c r="A256" s="114"/>
      <c r="B256" s="110"/>
      <c r="C256" s="28"/>
      <c r="D256" s="28"/>
      <c r="E256" s="28"/>
      <c r="F256" s="28"/>
      <c r="G256" s="28"/>
      <c r="H256" s="28"/>
      <c r="I256" s="28"/>
      <c r="J256" s="28"/>
      <c r="K256" s="28"/>
      <c r="L256" s="28"/>
      <c r="M256" s="28"/>
      <c r="N256" s="28"/>
      <c r="O256" s="28"/>
      <c r="P256" s="29"/>
      <c r="Q256" s="29"/>
    </row>
    <row r="257" spans="1:17" ht="25.5">
      <c r="A257" s="114" t="s">
        <v>22</v>
      </c>
      <c r="B257" s="112" t="s">
        <v>1562</v>
      </c>
      <c r="C257" s="28"/>
      <c r="D257" s="28"/>
      <c r="E257" s="28"/>
      <c r="F257" s="28"/>
      <c r="G257" s="28"/>
      <c r="H257" s="28"/>
      <c r="I257" s="28"/>
      <c r="J257" s="28"/>
      <c r="K257" s="28"/>
      <c r="L257" s="28"/>
      <c r="M257" s="28"/>
      <c r="N257" s="28"/>
      <c r="O257" s="29"/>
      <c r="P257" s="29"/>
      <c r="Q257" s="29"/>
    </row>
    <row r="258" spans="1:17" ht="15.75">
      <c r="A258" s="114" t="s">
        <v>0</v>
      </c>
      <c r="B258" s="110" t="s">
        <v>1563</v>
      </c>
      <c r="C258" s="28">
        <v>3</v>
      </c>
      <c r="D258" s="28">
        <v>3</v>
      </c>
      <c r="E258" s="28">
        <v>3</v>
      </c>
      <c r="F258" s="28">
        <v>2</v>
      </c>
      <c r="G258" s="28">
        <v>1</v>
      </c>
      <c r="H258" s="28"/>
      <c r="I258" s="28"/>
      <c r="J258" s="28"/>
      <c r="K258" s="28"/>
      <c r="L258" s="28">
        <v>1</v>
      </c>
      <c r="M258" s="49"/>
      <c r="N258" s="49"/>
      <c r="O258" s="49"/>
      <c r="P258" s="46"/>
      <c r="Q258" s="46"/>
    </row>
    <row r="259" spans="1:17" ht="31.5">
      <c r="A259" s="114" t="s">
        <v>1</v>
      </c>
      <c r="B259" s="110" t="s">
        <v>1564</v>
      </c>
      <c r="C259" s="28">
        <v>3</v>
      </c>
      <c r="D259" s="28">
        <v>2</v>
      </c>
      <c r="E259" s="28">
        <v>2</v>
      </c>
      <c r="F259" s="28">
        <v>2</v>
      </c>
      <c r="G259" s="28">
        <v>1</v>
      </c>
      <c r="H259" s="28"/>
      <c r="I259" s="28"/>
      <c r="J259" s="28"/>
      <c r="K259" s="28"/>
      <c r="L259" s="28">
        <v>1</v>
      </c>
      <c r="M259" s="49"/>
      <c r="N259" s="49"/>
      <c r="O259" s="49"/>
      <c r="P259" s="46"/>
      <c r="Q259" s="46"/>
    </row>
    <row r="260" spans="1:17" ht="15.75">
      <c r="A260" s="114" t="s">
        <v>2</v>
      </c>
      <c r="B260" s="110" t="s">
        <v>1565</v>
      </c>
      <c r="C260" s="28">
        <v>3</v>
      </c>
      <c r="D260" s="28">
        <v>3</v>
      </c>
      <c r="E260" s="28">
        <v>3</v>
      </c>
      <c r="F260" s="28">
        <v>3</v>
      </c>
      <c r="G260" s="28">
        <v>3</v>
      </c>
      <c r="H260" s="28"/>
      <c r="I260" s="28"/>
      <c r="J260" s="28"/>
      <c r="K260" s="28"/>
      <c r="L260" s="28">
        <v>2</v>
      </c>
      <c r="M260" s="49"/>
      <c r="N260" s="49"/>
      <c r="O260" s="49"/>
      <c r="P260" s="46"/>
      <c r="Q260" s="46"/>
    </row>
    <row r="261" spans="1:17" ht="15.75">
      <c r="A261" s="114" t="s">
        <v>3</v>
      </c>
      <c r="B261" s="110" t="s">
        <v>1566</v>
      </c>
      <c r="C261" s="28">
        <v>2</v>
      </c>
      <c r="D261" s="28">
        <v>2</v>
      </c>
      <c r="E261" s="28">
        <v>2</v>
      </c>
      <c r="F261" s="28">
        <v>3</v>
      </c>
      <c r="G261" s="28">
        <v>1</v>
      </c>
      <c r="H261" s="28"/>
      <c r="I261" s="28"/>
      <c r="J261" s="28"/>
      <c r="K261" s="28"/>
      <c r="L261" s="28">
        <v>1</v>
      </c>
      <c r="M261" s="49"/>
      <c r="N261" s="49"/>
      <c r="O261" s="49"/>
      <c r="P261" s="46"/>
      <c r="Q261" s="46"/>
    </row>
    <row r="262" spans="1:17" ht="15.75">
      <c r="A262" s="114" t="s">
        <v>862</v>
      </c>
      <c r="B262" s="110" t="s">
        <v>1567</v>
      </c>
      <c r="C262" s="28">
        <v>2</v>
      </c>
      <c r="D262" s="28">
        <v>2</v>
      </c>
      <c r="E262" s="28">
        <v>3</v>
      </c>
      <c r="F262" s="28">
        <v>2</v>
      </c>
      <c r="G262" s="28">
        <v>1</v>
      </c>
      <c r="H262" s="28"/>
      <c r="I262" s="28"/>
      <c r="J262" s="28"/>
      <c r="K262" s="28"/>
      <c r="L262" s="28">
        <v>1</v>
      </c>
      <c r="M262" s="49"/>
      <c r="N262" s="49"/>
      <c r="O262" s="49"/>
      <c r="P262" s="46"/>
      <c r="Q262" s="46"/>
    </row>
    <row r="263" spans="1:17" ht="15.75">
      <c r="A263" s="114" t="s">
        <v>483</v>
      </c>
      <c r="B263" s="110"/>
      <c r="C263" s="49">
        <f>AVERAGE(C258:C262)</f>
        <v>2.6</v>
      </c>
      <c r="D263" s="49">
        <f>AVERAGE(D258:D262)</f>
        <v>2.4</v>
      </c>
      <c r="E263" s="49">
        <f>AVERAGE(E258:E262)</f>
        <v>2.6</v>
      </c>
      <c r="F263" s="49">
        <f>AVERAGE(F258:F262)</f>
        <v>2.4</v>
      </c>
      <c r="G263" s="49">
        <f>AVERAGE(G258:G262)</f>
        <v>1.4</v>
      </c>
      <c r="H263" s="49"/>
      <c r="I263" s="49"/>
      <c r="J263" s="49"/>
      <c r="K263" s="49"/>
      <c r="L263" s="49">
        <f>AVERAGE(L258:L262)</f>
        <v>1.2</v>
      </c>
      <c r="M263" s="49"/>
      <c r="N263" s="49"/>
      <c r="O263" s="49"/>
      <c r="P263" s="46"/>
      <c r="Q263" s="46"/>
    </row>
    <row r="264" spans="1:17" ht="15.75">
      <c r="A264" s="114"/>
      <c r="B264" s="110"/>
      <c r="C264" s="29"/>
      <c r="D264" s="29"/>
      <c r="E264" s="29"/>
      <c r="F264" s="29"/>
      <c r="G264" s="29"/>
      <c r="H264" s="29"/>
      <c r="I264" s="29"/>
      <c r="J264" s="29"/>
      <c r="K264" s="29"/>
      <c r="L264" s="29"/>
      <c r="M264" s="29"/>
      <c r="N264" s="29"/>
      <c r="O264" s="29"/>
      <c r="P264" s="29"/>
      <c r="Q264" s="47"/>
    </row>
    <row r="265" spans="1:17" ht="25.5">
      <c r="A265" s="114" t="s">
        <v>22</v>
      </c>
      <c r="B265" s="112" t="s">
        <v>906</v>
      </c>
      <c r="C265" s="46"/>
      <c r="D265" s="46"/>
      <c r="E265" s="46"/>
      <c r="F265" s="46"/>
      <c r="G265" s="46"/>
      <c r="H265" s="46"/>
      <c r="I265" s="46"/>
      <c r="J265" s="46"/>
      <c r="K265" s="46"/>
      <c r="L265" s="46"/>
      <c r="M265" s="46"/>
      <c r="N265" s="46"/>
      <c r="O265" s="47"/>
      <c r="P265" s="47"/>
      <c r="Q265" s="47"/>
    </row>
    <row r="266" spans="1:17" ht="31.5">
      <c r="A266" s="114" t="s">
        <v>0</v>
      </c>
      <c r="B266" s="110" t="s">
        <v>907</v>
      </c>
      <c r="C266" s="28">
        <v>2</v>
      </c>
      <c r="D266" s="28">
        <v>3</v>
      </c>
      <c r="E266" s="28">
        <v>2</v>
      </c>
      <c r="F266" s="28">
        <v>3</v>
      </c>
      <c r="G266" s="28">
        <v>2</v>
      </c>
      <c r="H266" s="49"/>
      <c r="I266" s="49"/>
      <c r="J266" s="49"/>
      <c r="K266" s="49"/>
      <c r="L266" s="49"/>
      <c r="M266" s="49"/>
      <c r="N266" s="49"/>
      <c r="O266" s="49"/>
      <c r="P266" s="46"/>
      <c r="Q266" s="46"/>
    </row>
    <row r="267" spans="1:17" ht="31.5">
      <c r="A267" s="114" t="s">
        <v>1</v>
      </c>
      <c r="B267" s="110" t="s">
        <v>908</v>
      </c>
      <c r="C267" s="28">
        <v>3</v>
      </c>
      <c r="D267" s="28">
        <v>2</v>
      </c>
      <c r="E267" s="28">
        <v>3</v>
      </c>
      <c r="F267" s="28">
        <v>2</v>
      </c>
      <c r="G267" s="28">
        <v>2</v>
      </c>
      <c r="H267" s="49"/>
      <c r="I267" s="49"/>
      <c r="J267" s="49"/>
      <c r="K267" s="49"/>
      <c r="L267" s="49"/>
      <c r="M267" s="49"/>
      <c r="N267" s="49"/>
      <c r="O267" s="49"/>
      <c r="P267" s="46"/>
      <c r="Q267" s="46"/>
    </row>
    <row r="268" spans="1:17" ht="31.5">
      <c r="A268" s="114" t="s">
        <v>2</v>
      </c>
      <c r="B268" s="110" t="s">
        <v>909</v>
      </c>
      <c r="C268" s="28">
        <v>2</v>
      </c>
      <c r="D268" s="28">
        <v>2</v>
      </c>
      <c r="E268" s="28">
        <v>2</v>
      </c>
      <c r="F268" s="28">
        <v>1</v>
      </c>
      <c r="G268" s="28">
        <v>2</v>
      </c>
      <c r="H268" s="49"/>
      <c r="I268" s="49"/>
      <c r="J268" s="49"/>
      <c r="K268" s="49"/>
      <c r="L268" s="49"/>
      <c r="M268" s="49"/>
      <c r="N268" s="49"/>
      <c r="O268" s="49"/>
      <c r="P268" s="46"/>
      <c r="Q268" s="46"/>
    </row>
    <row r="269" spans="1:17" ht="15.75">
      <c r="A269" s="114" t="s">
        <v>3</v>
      </c>
      <c r="B269" s="110" t="s">
        <v>910</v>
      </c>
      <c r="C269" s="28">
        <v>2</v>
      </c>
      <c r="D269" s="28">
        <v>2</v>
      </c>
      <c r="E269" s="28">
        <v>2</v>
      </c>
      <c r="F269" s="28">
        <v>2</v>
      </c>
      <c r="G269" s="28">
        <v>2</v>
      </c>
      <c r="H269" s="49"/>
      <c r="I269" s="49"/>
      <c r="J269" s="49"/>
      <c r="K269" s="49"/>
      <c r="L269" s="49"/>
      <c r="M269" s="49"/>
      <c r="N269" s="49"/>
      <c r="O269" s="49"/>
      <c r="P269" s="46"/>
      <c r="Q269" s="46"/>
    </row>
    <row r="270" spans="1:17" ht="15.75">
      <c r="A270" s="114" t="s">
        <v>483</v>
      </c>
      <c r="B270" s="110"/>
      <c r="C270" s="49">
        <f>AVERAGE(C266:C269)</f>
        <v>2.25</v>
      </c>
      <c r="D270" s="49">
        <f>AVERAGE(D266:D269)</f>
        <v>2.25</v>
      </c>
      <c r="E270" s="49">
        <f>AVERAGE(E266:E269)</f>
        <v>2.25</v>
      </c>
      <c r="F270" s="49">
        <f>AVERAGE(F266:F269)</f>
        <v>2</v>
      </c>
      <c r="G270" s="49">
        <f>AVERAGE(G266:G269)</f>
        <v>2</v>
      </c>
      <c r="H270" s="49"/>
      <c r="I270" s="49"/>
      <c r="J270" s="49"/>
      <c r="K270" s="49"/>
      <c r="L270" s="49"/>
      <c r="M270" s="49"/>
      <c r="N270" s="49"/>
      <c r="O270" s="49"/>
      <c r="P270" s="46"/>
      <c r="Q270" s="46"/>
    </row>
    <row r="271" spans="1:17" ht="15.75">
      <c r="A271" s="114"/>
      <c r="B271" s="110"/>
      <c r="C271" s="46"/>
      <c r="D271" s="46"/>
      <c r="E271" s="46"/>
      <c r="F271" s="29"/>
      <c r="G271" s="46"/>
      <c r="H271" s="29"/>
      <c r="I271" s="46"/>
      <c r="J271" s="29"/>
      <c r="K271" s="46"/>
      <c r="L271" s="46"/>
      <c r="M271" s="46"/>
      <c r="N271" s="46"/>
      <c r="O271" s="46"/>
      <c r="P271" s="46"/>
      <c r="Q271" s="47"/>
    </row>
    <row r="272" spans="1:17" ht="25.5">
      <c r="A272" s="114" t="s">
        <v>22</v>
      </c>
      <c r="B272" s="112" t="s">
        <v>911</v>
      </c>
      <c r="C272" s="46"/>
      <c r="D272" s="46"/>
      <c r="E272" s="46"/>
      <c r="F272" s="29"/>
      <c r="G272" s="46"/>
      <c r="H272" s="29"/>
      <c r="I272" s="46"/>
      <c r="J272" s="29"/>
      <c r="K272" s="46"/>
      <c r="L272" s="46"/>
      <c r="M272" s="46"/>
      <c r="N272" s="46"/>
      <c r="O272" s="46"/>
      <c r="P272" s="46"/>
      <c r="Q272" s="29"/>
    </row>
    <row r="273" spans="1:17" ht="31.5">
      <c r="A273" s="114" t="s">
        <v>0</v>
      </c>
      <c r="B273" s="110" t="s">
        <v>912</v>
      </c>
      <c r="C273" s="28">
        <v>3</v>
      </c>
      <c r="D273" s="28">
        <v>3</v>
      </c>
      <c r="E273" s="28">
        <v>2</v>
      </c>
      <c r="F273" s="28">
        <v>2</v>
      </c>
      <c r="G273" s="28"/>
      <c r="H273" s="28"/>
      <c r="I273" s="28"/>
      <c r="J273" s="28"/>
      <c r="K273" s="28"/>
      <c r="L273" s="28"/>
      <c r="M273" s="28"/>
      <c r="N273" s="28"/>
      <c r="O273" s="28">
        <v>3</v>
      </c>
      <c r="P273" s="29">
        <v>2</v>
      </c>
      <c r="Q273" s="29">
        <v>1</v>
      </c>
    </row>
    <row r="274" spans="1:17" ht="15.75">
      <c r="A274" s="114" t="s">
        <v>1</v>
      </c>
      <c r="B274" s="110" t="s">
        <v>913</v>
      </c>
      <c r="C274" s="28">
        <v>2</v>
      </c>
      <c r="D274" s="28">
        <v>2</v>
      </c>
      <c r="E274" s="28">
        <v>2</v>
      </c>
      <c r="F274" s="28">
        <v>2</v>
      </c>
      <c r="G274" s="28"/>
      <c r="H274" s="28"/>
      <c r="I274" s="28"/>
      <c r="J274" s="28"/>
      <c r="K274" s="28"/>
      <c r="L274" s="28"/>
      <c r="M274" s="28"/>
      <c r="N274" s="28"/>
      <c r="O274" s="28">
        <v>3</v>
      </c>
      <c r="P274" s="29">
        <v>2</v>
      </c>
      <c r="Q274" s="29">
        <v>1</v>
      </c>
    </row>
    <row r="275" spans="1:17" ht="15.75">
      <c r="A275" s="114" t="s">
        <v>2</v>
      </c>
      <c r="B275" s="110" t="s">
        <v>914</v>
      </c>
      <c r="C275" s="28">
        <v>3</v>
      </c>
      <c r="D275" s="28">
        <v>3</v>
      </c>
      <c r="E275" s="28">
        <v>2</v>
      </c>
      <c r="F275" s="28">
        <v>2</v>
      </c>
      <c r="G275" s="28"/>
      <c r="H275" s="28"/>
      <c r="I275" s="28"/>
      <c r="J275" s="28"/>
      <c r="K275" s="28"/>
      <c r="L275" s="28"/>
      <c r="M275" s="28"/>
      <c r="N275" s="28"/>
      <c r="O275" s="28">
        <v>3</v>
      </c>
      <c r="P275" s="29">
        <v>2</v>
      </c>
      <c r="Q275" s="29">
        <v>1</v>
      </c>
    </row>
    <row r="276" spans="1:17" ht="15.75">
      <c r="A276" s="114" t="s">
        <v>3</v>
      </c>
      <c r="B276" s="110" t="s">
        <v>915</v>
      </c>
      <c r="C276" s="28">
        <v>2</v>
      </c>
      <c r="D276" s="28">
        <v>2</v>
      </c>
      <c r="E276" s="28">
        <v>2</v>
      </c>
      <c r="F276" s="28">
        <v>2</v>
      </c>
      <c r="G276" s="28"/>
      <c r="H276" s="28"/>
      <c r="I276" s="28"/>
      <c r="J276" s="28"/>
      <c r="K276" s="28"/>
      <c r="L276" s="28"/>
      <c r="M276" s="28"/>
      <c r="N276" s="28"/>
      <c r="O276" s="28">
        <v>2</v>
      </c>
      <c r="P276" s="29">
        <v>2</v>
      </c>
      <c r="Q276" s="29">
        <v>1</v>
      </c>
    </row>
    <row r="277" spans="1:17" ht="15.75">
      <c r="A277" s="114" t="s">
        <v>4</v>
      </c>
      <c r="B277" s="110" t="s">
        <v>916</v>
      </c>
      <c r="C277" s="28">
        <v>2</v>
      </c>
      <c r="D277" s="28">
        <v>2</v>
      </c>
      <c r="E277" s="28">
        <v>2</v>
      </c>
      <c r="F277" s="28">
        <v>2</v>
      </c>
      <c r="G277" s="28"/>
      <c r="H277" s="28"/>
      <c r="I277" s="28"/>
      <c r="J277" s="28"/>
      <c r="K277" s="28"/>
      <c r="L277" s="28"/>
      <c r="M277" s="28"/>
      <c r="N277" s="28"/>
      <c r="O277" s="28">
        <v>2</v>
      </c>
      <c r="P277" s="29">
        <v>2</v>
      </c>
      <c r="Q277" s="29">
        <v>1</v>
      </c>
    </row>
    <row r="278" spans="1:17" ht="15.75">
      <c r="A278" s="114" t="s">
        <v>483</v>
      </c>
      <c r="B278" s="110"/>
      <c r="C278" s="49">
        <f>AVERAGE(C273:C277)</f>
        <v>2.4</v>
      </c>
      <c r="D278" s="49">
        <f>AVERAGE(D273:D277)</f>
        <v>2.4</v>
      </c>
      <c r="E278" s="49">
        <f>AVERAGE(E273:E277)</f>
        <v>2</v>
      </c>
      <c r="F278" s="49">
        <f>AVERAGE(F273:F277)</f>
        <v>2</v>
      </c>
      <c r="G278" s="49"/>
      <c r="H278" s="49"/>
      <c r="I278" s="49"/>
      <c r="J278" s="49"/>
      <c r="K278" s="49"/>
      <c r="L278" s="49"/>
      <c r="M278" s="49"/>
      <c r="N278" s="49"/>
      <c r="O278" s="49">
        <f>AVERAGE(O273:O277)</f>
        <v>2.6</v>
      </c>
      <c r="P278" s="46">
        <f>AVERAGE(P273:P277)</f>
        <v>2</v>
      </c>
      <c r="Q278" s="46">
        <f>AVERAGE(Q273:Q277)</f>
        <v>1</v>
      </c>
    </row>
    <row r="279" spans="1:17" ht="15.75">
      <c r="A279" s="114"/>
      <c r="B279" s="115" t="s">
        <v>734</v>
      </c>
      <c r="C279" s="29"/>
      <c r="D279" s="29"/>
      <c r="E279" s="29"/>
      <c r="F279" s="29"/>
      <c r="G279" s="29"/>
      <c r="H279" s="29"/>
      <c r="I279" s="29"/>
      <c r="J279" s="29"/>
      <c r="K279" s="29"/>
      <c r="L279" s="29"/>
      <c r="M279" s="29"/>
      <c r="N279" s="29"/>
      <c r="O279" s="29"/>
      <c r="P279" s="29"/>
      <c r="Q279" s="29"/>
    </row>
    <row r="280" spans="1:17" ht="25.5">
      <c r="A280" s="114" t="s">
        <v>22</v>
      </c>
      <c r="B280" s="112" t="s">
        <v>917</v>
      </c>
      <c r="C280" s="40"/>
      <c r="D280" s="29"/>
      <c r="E280" s="29"/>
      <c r="F280" s="29"/>
      <c r="G280" s="29"/>
      <c r="H280" s="29"/>
      <c r="I280" s="29"/>
      <c r="J280" s="29"/>
      <c r="K280" s="29"/>
      <c r="L280" s="29"/>
      <c r="M280" s="29"/>
      <c r="N280" s="29"/>
      <c r="O280" s="29"/>
      <c r="P280" s="29"/>
      <c r="Q280" s="29"/>
    </row>
    <row r="281" spans="1:17" ht="15.75">
      <c r="A281" s="114" t="s">
        <v>0</v>
      </c>
      <c r="B281" s="110" t="s">
        <v>918</v>
      </c>
      <c r="C281" s="28">
        <v>2</v>
      </c>
      <c r="D281" s="28">
        <v>3</v>
      </c>
      <c r="E281" s="28">
        <v>2</v>
      </c>
      <c r="F281" s="28">
        <v>3</v>
      </c>
      <c r="G281" s="28">
        <v>2</v>
      </c>
      <c r="H281" s="49"/>
      <c r="I281" s="49"/>
      <c r="J281" s="49"/>
      <c r="K281" s="49"/>
      <c r="L281" s="49"/>
      <c r="M281" s="49"/>
      <c r="N281" s="49"/>
      <c r="O281" s="49"/>
      <c r="P281" s="46"/>
      <c r="Q281" s="46"/>
    </row>
    <row r="282" spans="1:17" ht="31.5">
      <c r="A282" s="114" t="s">
        <v>1</v>
      </c>
      <c r="B282" s="110" t="s">
        <v>919</v>
      </c>
      <c r="C282" s="28">
        <v>3</v>
      </c>
      <c r="D282" s="28">
        <v>2</v>
      </c>
      <c r="E282" s="28">
        <v>3</v>
      </c>
      <c r="F282" s="28">
        <v>2</v>
      </c>
      <c r="G282" s="28">
        <v>2</v>
      </c>
      <c r="H282" s="49"/>
      <c r="I282" s="49"/>
      <c r="J282" s="49"/>
      <c r="K282" s="49"/>
      <c r="L282" s="49"/>
      <c r="M282" s="49"/>
      <c r="N282" s="49"/>
      <c r="O282" s="49"/>
      <c r="P282" s="46"/>
      <c r="Q282" s="46"/>
    </row>
    <row r="283" spans="1:17" ht="15.75">
      <c r="A283" s="114" t="s">
        <v>2</v>
      </c>
      <c r="B283" s="110" t="s">
        <v>920</v>
      </c>
      <c r="C283" s="28">
        <v>2</v>
      </c>
      <c r="D283" s="28">
        <v>2</v>
      </c>
      <c r="E283" s="28">
        <v>2</v>
      </c>
      <c r="F283" s="28">
        <v>1</v>
      </c>
      <c r="G283" s="28">
        <v>2</v>
      </c>
      <c r="H283" s="49"/>
      <c r="I283" s="49"/>
      <c r="J283" s="49"/>
      <c r="K283" s="49"/>
      <c r="L283" s="49"/>
      <c r="M283" s="49"/>
      <c r="N283" s="49"/>
      <c r="O283" s="49"/>
      <c r="P283" s="46"/>
      <c r="Q283" s="46"/>
    </row>
    <row r="284" spans="1:17" ht="15.75">
      <c r="A284" s="114" t="s">
        <v>3</v>
      </c>
      <c r="B284" s="110" t="s">
        <v>921</v>
      </c>
      <c r="C284" s="28">
        <v>2</v>
      </c>
      <c r="D284" s="28">
        <v>2</v>
      </c>
      <c r="E284" s="28">
        <v>2</v>
      </c>
      <c r="F284" s="28">
        <v>2</v>
      </c>
      <c r="G284" s="28">
        <v>2</v>
      </c>
      <c r="H284" s="49"/>
      <c r="I284" s="49"/>
      <c r="J284" s="49"/>
      <c r="K284" s="49"/>
      <c r="L284" s="49"/>
      <c r="M284" s="49"/>
      <c r="N284" s="49"/>
      <c r="O284" s="49"/>
      <c r="P284" s="46"/>
      <c r="Q284" s="46"/>
    </row>
    <row r="285" spans="1:17" ht="15.75">
      <c r="A285" s="114" t="s">
        <v>483</v>
      </c>
      <c r="B285" s="110"/>
      <c r="C285" s="49">
        <f>AVERAGE(C281:C284)</f>
        <v>2.25</v>
      </c>
      <c r="D285" s="49">
        <f>AVERAGE(D281:D284)</f>
        <v>2.25</v>
      </c>
      <c r="E285" s="49">
        <f>AVERAGE(E281:E284)</f>
        <v>2.25</v>
      </c>
      <c r="F285" s="49">
        <f>AVERAGE(F281:F284)</f>
        <v>2</v>
      </c>
      <c r="G285" s="49">
        <f>AVERAGE(G281:G284)</f>
        <v>2</v>
      </c>
      <c r="H285" s="49"/>
      <c r="I285" s="49"/>
      <c r="J285" s="49"/>
      <c r="K285" s="49"/>
      <c r="L285" s="49"/>
      <c r="M285" s="49"/>
      <c r="N285" s="49"/>
      <c r="O285" s="49"/>
      <c r="P285" s="46"/>
      <c r="Q285" s="46"/>
    </row>
    <row r="286" spans="1:17" ht="15.75">
      <c r="A286" s="114"/>
      <c r="B286" s="110"/>
      <c r="C286" s="46"/>
      <c r="D286" s="29"/>
      <c r="E286" s="29"/>
      <c r="F286" s="29"/>
      <c r="G286" s="29"/>
      <c r="H286" s="29"/>
      <c r="I286" s="29"/>
      <c r="J286" s="29"/>
      <c r="K286" s="29"/>
      <c r="L286" s="29"/>
      <c r="M286" s="29"/>
      <c r="N286" s="29"/>
      <c r="O286" s="46"/>
      <c r="P286" s="29"/>
      <c r="Q286" s="29"/>
    </row>
    <row r="287" spans="1:17" ht="25.5">
      <c r="A287" s="114" t="s">
        <v>22</v>
      </c>
      <c r="B287" s="112" t="s">
        <v>922</v>
      </c>
      <c r="C287" s="46"/>
      <c r="D287" s="46"/>
      <c r="E287" s="46"/>
      <c r="F287" s="46"/>
      <c r="G287" s="46"/>
      <c r="H287" s="46"/>
      <c r="I287" s="46"/>
      <c r="J287" s="46"/>
      <c r="K287" s="46"/>
      <c r="L287" s="46"/>
      <c r="M287" s="46"/>
      <c r="N287" s="46"/>
      <c r="O287" s="47"/>
      <c r="P287" s="47"/>
      <c r="Q287" s="29"/>
    </row>
    <row r="288" spans="1:17" ht="31.5">
      <c r="A288" s="114" t="s">
        <v>0</v>
      </c>
      <c r="B288" s="110" t="s">
        <v>923</v>
      </c>
      <c r="C288" s="28">
        <v>3</v>
      </c>
      <c r="D288" s="28">
        <v>3</v>
      </c>
      <c r="E288" s="28">
        <v>1</v>
      </c>
      <c r="F288" s="49"/>
      <c r="G288" s="49"/>
      <c r="H288" s="49"/>
      <c r="I288" s="49"/>
      <c r="J288" s="49"/>
      <c r="K288" s="49"/>
      <c r="L288" s="49"/>
      <c r="M288" s="49"/>
      <c r="N288" s="49"/>
      <c r="O288" s="49"/>
      <c r="P288" s="46"/>
      <c r="Q288" s="46"/>
    </row>
    <row r="289" spans="1:17" ht="31.5">
      <c r="A289" s="114" t="s">
        <v>1</v>
      </c>
      <c r="B289" s="110" t="s">
        <v>924</v>
      </c>
      <c r="C289" s="28">
        <v>2</v>
      </c>
      <c r="D289" s="28">
        <v>1</v>
      </c>
      <c r="E289" s="28">
        <v>2</v>
      </c>
      <c r="F289" s="49"/>
      <c r="G289" s="49"/>
      <c r="H289" s="49"/>
      <c r="I289" s="49"/>
      <c r="J289" s="49"/>
      <c r="K289" s="49"/>
      <c r="L289" s="49"/>
      <c r="M289" s="49"/>
      <c r="N289" s="49"/>
      <c r="O289" s="49"/>
      <c r="P289" s="46"/>
      <c r="Q289" s="46"/>
    </row>
    <row r="290" spans="1:17" ht="31.5">
      <c r="A290" s="114" t="s">
        <v>2</v>
      </c>
      <c r="B290" s="110" t="s">
        <v>925</v>
      </c>
      <c r="C290" s="28">
        <v>2</v>
      </c>
      <c r="D290" s="28">
        <v>2</v>
      </c>
      <c r="E290" s="28">
        <v>2</v>
      </c>
      <c r="F290" s="49"/>
      <c r="G290" s="49"/>
      <c r="H290" s="49"/>
      <c r="I290" s="49"/>
      <c r="J290" s="49"/>
      <c r="K290" s="49"/>
      <c r="L290" s="49"/>
      <c r="M290" s="49"/>
      <c r="N290" s="49"/>
      <c r="O290" s="49"/>
      <c r="P290" s="46"/>
      <c r="Q290" s="46"/>
    </row>
    <row r="291" spans="1:17" ht="15.75">
      <c r="A291" s="114" t="s">
        <v>483</v>
      </c>
      <c r="B291" s="110"/>
      <c r="C291" s="49">
        <f>AVERAGE(C288:C290)</f>
        <v>2.3333333333333335</v>
      </c>
      <c r="D291" s="49">
        <f>AVERAGE(D288:D290)</f>
        <v>2</v>
      </c>
      <c r="E291" s="49">
        <f>AVERAGE(E288:E290)</f>
        <v>1.6666666666666667</v>
      </c>
      <c r="F291" s="49"/>
      <c r="G291" s="49"/>
      <c r="H291" s="49"/>
      <c r="I291" s="49"/>
      <c r="J291" s="49"/>
      <c r="K291" s="49"/>
      <c r="L291" s="49"/>
      <c r="M291" s="49"/>
      <c r="N291" s="49"/>
      <c r="O291" s="49"/>
      <c r="P291" s="46"/>
      <c r="Q291" s="46"/>
    </row>
    <row r="292" spans="1:17" ht="15.75">
      <c r="A292" s="114"/>
      <c r="B292" s="110"/>
      <c r="C292" s="28"/>
      <c r="D292" s="28"/>
      <c r="E292" s="28"/>
      <c r="F292" s="28"/>
      <c r="G292" s="29"/>
      <c r="H292" s="28"/>
      <c r="I292" s="28"/>
      <c r="J292" s="28"/>
      <c r="K292" s="29"/>
      <c r="L292" s="29"/>
      <c r="M292" s="28"/>
      <c r="N292" s="28"/>
      <c r="O292" s="29"/>
      <c r="P292" s="29"/>
      <c r="Q292" s="29"/>
    </row>
    <row r="293" spans="1:17" ht="25.5">
      <c r="A293" s="114" t="s">
        <v>22</v>
      </c>
      <c r="B293" s="112" t="s">
        <v>926</v>
      </c>
      <c r="C293" s="28"/>
      <c r="D293" s="28"/>
      <c r="E293" s="28"/>
      <c r="F293" s="28"/>
      <c r="G293" s="29"/>
      <c r="H293" s="28"/>
      <c r="I293" s="28"/>
      <c r="J293" s="28"/>
      <c r="K293" s="29"/>
      <c r="L293" s="29"/>
      <c r="M293" s="28"/>
      <c r="N293" s="28"/>
      <c r="O293" s="29"/>
      <c r="P293" s="29"/>
      <c r="Q293" s="29"/>
    </row>
    <row r="294" spans="1:17" ht="31.5">
      <c r="A294" s="114" t="s">
        <v>0</v>
      </c>
      <c r="B294" s="110" t="s">
        <v>927</v>
      </c>
      <c r="C294" s="28">
        <v>2</v>
      </c>
      <c r="D294" s="28">
        <v>2</v>
      </c>
      <c r="E294" s="28">
        <v>3</v>
      </c>
      <c r="F294" s="28">
        <v>2</v>
      </c>
      <c r="G294" s="49"/>
      <c r="H294" s="49"/>
      <c r="I294" s="49"/>
      <c r="J294" s="49"/>
      <c r="K294" s="49"/>
      <c r="L294" s="49"/>
      <c r="M294" s="49"/>
      <c r="N294" s="49"/>
      <c r="O294" s="28">
        <v>3</v>
      </c>
      <c r="P294" s="29">
        <v>2</v>
      </c>
      <c r="Q294" s="46"/>
    </row>
    <row r="295" spans="1:17" ht="31.5">
      <c r="A295" s="114" t="s">
        <v>1</v>
      </c>
      <c r="B295" s="110" t="s">
        <v>928</v>
      </c>
      <c r="C295" s="28">
        <v>3</v>
      </c>
      <c r="D295" s="28">
        <v>2</v>
      </c>
      <c r="E295" s="28">
        <v>2</v>
      </c>
      <c r="F295" s="28">
        <v>3</v>
      </c>
      <c r="G295" s="49"/>
      <c r="H295" s="49"/>
      <c r="I295" s="49"/>
      <c r="J295" s="49"/>
      <c r="K295" s="49"/>
      <c r="L295" s="49"/>
      <c r="M295" s="49"/>
      <c r="N295" s="49"/>
      <c r="O295" s="28">
        <v>2</v>
      </c>
      <c r="P295" s="29">
        <v>2</v>
      </c>
      <c r="Q295" s="46"/>
    </row>
    <row r="296" spans="1:17" ht="31.5">
      <c r="A296" s="114" t="s">
        <v>2</v>
      </c>
      <c r="B296" s="110" t="s">
        <v>929</v>
      </c>
      <c r="C296" s="28">
        <v>2</v>
      </c>
      <c r="D296" s="28">
        <v>1</v>
      </c>
      <c r="E296" s="28">
        <v>2</v>
      </c>
      <c r="F296" s="28">
        <v>2</v>
      </c>
      <c r="G296" s="49"/>
      <c r="H296" s="49"/>
      <c r="I296" s="49"/>
      <c r="J296" s="49"/>
      <c r="K296" s="49"/>
      <c r="L296" s="49"/>
      <c r="M296" s="49"/>
      <c r="N296" s="49"/>
      <c r="O296" s="28">
        <v>2</v>
      </c>
      <c r="P296" s="29">
        <v>1</v>
      </c>
      <c r="Q296" s="46"/>
    </row>
    <row r="297" spans="1:17" ht="31.5">
      <c r="A297" s="114" t="s">
        <v>3</v>
      </c>
      <c r="B297" s="110" t="s">
        <v>930</v>
      </c>
      <c r="C297" s="28">
        <v>1</v>
      </c>
      <c r="D297" s="28">
        <v>2</v>
      </c>
      <c r="E297" s="28">
        <v>1</v>
      </c>
      <c r="F297" s="28">
        <v>3</v>
      </c>
      <c r="G297" s="49"/>
      <c r="H297" s="49"/>
      <c r="I297" s="49"/>
      <c r="J297" s="49"/>
      <c r="K297" s="49"/>
      <c r="L297" s="49"/>
      <c r="M297" s="49"/>
      <c r="N297" s="49"/>
      <c r="O297" s="28">
        <v>1</v>
      </c>
      <c r="P297" s="29">
        <v>2</v>
      </c>
      <c r="Q297" s="46"/>
    </row>
    <row r="298" spans="1:17" ht="15.75">
      <c r="A298" s="114" t="s">
        <v>483</v>
      </c>
      <c r="B298" s="110"/>
      <c r="C298" s="49">
        <f>AVERAGE(C294:C297)</f>
        <v>2</v>
      </c>
      <c r="D298" s="49">
        <f>AVERAGE(D294:D297)</f>
        <v>1.75</v>
      </c>
      <c r="E298" s="49">
        <f>AVERAGE(E294:E297)</f>
        <v>2</v>
      </c>
      <c r="F298" s="49">
        <f>AVERAGE(F294:F297)</f>
        <v>2.5</v>
      </c>
      <c r="G298" s="49"/>
      <c r="H298" s="49"/>
      <c r="I298" s="49"/>
      <c r="J298" s="49"/>
      <c r="K298" s="49"/>
      <c r="L298" s="49"/>
      <c r="M298" s="49"/>
      <c r="N298" s="49"/>
      <c r="O298" s="49">
        <f>AVERAGE(O294:O297)</f>
        <v>2</v>
      </c>
      <c r="P298" s="46">
        <f>AVERAGE(P294:P297)</f>
        <v>1.75</v>
      </c>
      <c r="Q298" s="46"/>
    </row>
    <row r="299" spans="1:17" ht="15.75">
      <c r="A299" s="114"/>
      <c r="B299" s="110"/>
      <c r="C299" s="46"/>
      <c r="D299" s="46"/>
      <c r="E299" s="46"/>
      <c r="F299" s="46"/>
      <c r="G299" s="46"/>
      <c r="H299" s="46"/>
      <c r="I299" s="46"/>
      <c r="J299" s="46"/>
      <c r="K299" s="46"/>
      <c r="L299" s="46"/>
      <c r="M299" s="46"/>
      <c r="N299" s="46"/>
      <c r="O299" s="47"/>
      <c r="P299" s="47"/>
      <c r="Q299" s="29"/>
    </row>
    <row r="300" spans="1:17" ht="25.5">
      <c r="A300" s="114" t="s">
        <v>22</v>
      </c>
      <c r="B300" s="112" t="s">
        <v>931</v>
      </c>
      <c r="C300" s="29"/>
      <c r="D300" s="29"/>
      <c r="E300" s="29"/>
      <c r="F300" s="29"/>
      <c r="G300" s="29"/>
      <c r="H300" s="29"/>
      <c r="I300" s="29"/>
      <c r="J300" s="29"/>
      <c r="K300" s="29"/>
      <c r="L300" s="29"/>
      <c r="M300" s="29"/>
      <c r="N300" s="29"/>
      <c r="O300" s="29"/>
      <c r="P300" s="29"/>
      <c r="Q300" s="47"/>
    </row>
    <row r="301" spans="1:17" ht="15.75">
      <c r="A301" s="114" t="s">
        <v>0</v>
      </c>
      <c r="B301" s="110" t="s">
        <v>932</v>
      </c>
      <c r="C301" s="28">
        <v>3</v>
      </c>
      <c r="D301" s="28">
        <v>3</v>
      </c>
      <c r="E301" s="28">
        <v>3</v>
      </c>
      <c r="F301" s="28">
        <v>2</v>
      </c>
      <c r="G301" s="49"/>
      <c r="H301" s="49"/>
      <c r="I301" s="49"/>
      <c r="J301" s="49"/>
      <c r="K301" s="49"/>
      <c r="L301" s="49"/>
      <c r="M301" s="49"/>
      <c r="N301" s="49"/>
      <c r="O301" s="49"/>
      <c r="P301" s="46"/>
      <c r="Q301" s="46"/>
    </row>
    <row r="302" spans="1:17" ht="31.5">
      <c r="A302" s="114" t="s">
        <v>1</v>
      </c>
      <c r="B302" s="110" t="s">
        <v>933</v>
      </c>
      <c r="C302" s="28">
        <v>3</v>
      </c>
      <c r="D302" s="28">
        <v>3</v>
      </c>
      <c r="E302" s="28">
        <v>3</v>
      </c>
      <c r="F302" s="28">
        <v>3</v>
      </c>
      <c r="G302" s="49"/>
      <c r="H302" s="49"/>
      <c r="I302" s="49"/>
      <c r="J302" s="49"/>
      <c r="K302" s="49"/>
      <c r="L302" s="49"/>
      <c r="M302" s="49"/>
      <c r="N302" s="49"/>
      <c r="O302" s="49"/>
      <c r="P302" s="46"/>
      <c r="Q302" s="46"/>
    </row>
    <row r="303" spans="1:17" ht="31.5">
      <c r="A303" s="114" t="s">
        <v>2</v>
      </c>
      <c r="B303" s="110" t="s">
        <v>934</v>
      </c>
      <c r="C303" s="28">
        <v>3</v>
      </c>
      <c r="D303" s="28">
        <v>3</v>
      </c>
      <c r="E303" s="28">
        <v>3</v>
      </c>
      <c r="F303" s="28">
        <v>3</v>
      </c>
      <c r="G303" s="49"/>
      <c r="H303" s="49"/>
      <c r="I303" s="49"/>
      <c r="J303" s="49"/>
      <c r="K303" s="49"/>
      <c r="L303" s="49"/>
      <c r="M303" s="49"/>
      <c r="N303" s="49"/>
      <c r="O303" s="49"/>
      <c r="P303" s="46"/>
      <c r="Q303" s="46"/>
    </row>
    <row r="304" spans="1:17" ht="31.5">
      <c r="A304" s="114" t="s">
        <v>3</v>
      </c>
      <c r="B304" s="110" t="s">
        <v>935</v>
      </c>
      <c r="C304" s="28">
        <v>2</v>
      </c>
      <c r="D304" s="28">
        <v>2</v>
      </c>
      <c r="E304" s="28">
        <v>2</v>
      </c>
      <c r="F304" s="28">
        <v>1</v>
      </c>
      <c r="G304" s="49"/>
      <c r="H304" s="49"/>
      <c r="I304" s="49"/>
      <c r="J304" s="49"/>
      <c r="K304" s="49"/>
      <c r="L304" s="49"/>
      <c r="M304" s="49"/>
      <c r="N304" s="49"/>
      <c r="O304" s="49"/>
      <c r="P304" s="46"/>
      <c r="Q304" s="46"/>
    </row>
    <row r="305" spans="1:17" ht="31.5">
      <c r="A305" s="114" t="s">
        <v>4</v>
      </c>
      <c r="B305" s="110" t="s">
        <v>936</v>
      </c>
      <c r="C305" s="28">
        <v>3</v>
      </c>
      <c r="D305" s="28">
        <v>3</v>
      </c>
      <c r="E305" s="28">
        <v>3</v>
      </c>
      <c r="F305" s="28">
        <v>2</v>
      </c>
      <c r="G305" s="49"/>
      <c r="H305" s="49"/>
      <c r="I305" s="49"/>
      <c r="J305" s="49"/>
      <c r="K305" s="49"/>
      <c r="L305" s="49"/>
      <c r="M305" s="49"/>
      <c r="N305" s="49"/>
      <c r="O305" s="49"/>
      <c r="P305" s="46"/>
      <c r="Q305" s="46"/>
    </row>
    <row r="306" spans="1:17" ht="15.75">
      <c r="A306" s="114" t="s">
        <v>483</v>
      </c>
      <c r="B306" s="110"/>
      <c r="C306" s="49">
        <f>AVERAGE(C301:C305)</f>
        <v>2.8</v>
      </c>
      <c r="D306" s="49">
        <f>AVERAGE(D301:D305)</f>
        <v>2.8</v>
      </c>
      <c r="E306" s="49">
        <f>AVERAGE(E301:E305)</f>
        <v>2.8</v>
      </c>
      <c r="F306" s="49">
        <f>AVERAGE(F301:F305)</f>
        <v>2.2000000000000002</v>
      </c>
      <c r="G306" s="49"/>
      <c r="H306" s="49"/>
      <c r="I306" s="49"/>
      <c r="J306" s="49"/>
      <c r="K306" s="49"/>
      <c r="L306" s="49"/>
      <c r="M306" s="49"/>
      <c r="N306" s="49"/>
      <c r="O306" s="49"/>
      <c r="P306" s="46"/>
      <c r="Q306" s="46"/>
    </row>
    <row r="307" spans="1:17" ht="15.75">
      <c r="A307" s="3"/>
      <c r="B307" s="11"/>
      <c r="C307" s="5"/>
      <c r="D307" s="5"/>
      <c r="E307" s="5"/>
      <c r="F307" s="5"/>
      <c r="G307" s="5"/>
      <c r="H307" s="5"/>
      <c r="I307" s="5"/>
      <c r="J307" s="5"/>
      <c r="K307" s="12"/>
      <c r="L307" s="12"/>
      <c r="M307" s="12"/>
      <c r="N307" s="12"/>
      <c r="O307" s="12"/>
      <c r="P307" s="12"/>
      <c r="Q307" s="12"/>
    </row>
    <row r="308" spans="1:17" ht="15.75">
      <c r="A308" s="3"/>
      <c r="B308" s="11"/>
      <c r="C308" s="6"/>
      <c r="D308" s="5"/>
      <c r="E308" s="5"/>
      <c r="F308" s="5"/>
      <c r="G308" s="5"/>
      <c r="H308" s="5"/>
      <c r="I308" s="5"/>
      <c r="J308" s="5"/>
      <c r="K308" s="12"/>
      <c r="L308" s="12"/>
      <c r="M308" s="12"/>
      <c r="N308" s="12"/>
      <c r="O308" s="12"/>
      <c r="P308" s="12"/>
      <c r="Q308" s="12"/>
    </row>
    <row r="309" spans="1:17" ht="15.75">
      <c r="A309" s="3"/>
      <c r="B309" s="11"/>
      <c r="C309" s="6"/>
      <c r="D309" s="5"/>
      <c r="E309" s="5"/>
      <c r="F309" s="5"/>
      <c r="G309" s="5"/>
      <c r="H309" s="5"/>
      <c r="I309" s="5"/>
      <c r="J309" s="5"/>
      <c r="K309" s="12"/>
      <c r="L309" s="12"/>
      <c r="M309" s="12"/>
      <c r="N309" s="12"/>
      <c r="O309" s="12"/>
      <c r="P309" s="12"/>
      <c r="Q309" s="12"/>
    </row>
    <row r="310" spans="1:17" ht="15.75">
      <c r="A310" s="3"/>
      <c r="B310" s="11"/>
      <c r="C310" s="6"/>
      <c r="D310" s="5"/>
      <c r="E310" s="5"/>
      <c r="F310" s="5"/>
      <c r="G310" s="5"/>
      <c r="H310" s="5"/>
      <c r="I310" s="5"/>
      <c r="J310" s="5"/>
      <c r="K310" s="12"/>
      <c r="L310" s="12"/>
      <c r="M310" s="12"/>
      <c r="N310" s="12"/>
      <c r="O310" s="12"/>
      <c r="P310" s="12"/>
      <c r="Q310" s="12"/>
    </row>
    <row r="311" spans="1:17" ht="15.75">
      <c r="A311" s="3"/>
      <c r="B311" s="11"/>
      <c r="C311" s="6"/>
      <c r="D311" s="5"/>
      <c r="E311" s="5"/>
      <c r="F311" s="5"/>
      <c r="G311" s="5"/>
      <c r="H311" s="5"/>
      <c r="I311" s="5"/>
      <c r="J311" s="5"/>
      <c r="K311" s="12"/>
      <c r="L311" s="12"/>
      <c r="M311" s="12"/>
      <c r="N311" s="12"/>
      <c r="O311" s="12"/>
      <c r="P311" s="12"/>
      <c r="Q311" s="12"/>
    </row>
    <row r="312" spans="1:17" ht="15.75">
      <c r="A312" s="3"/>
      <c r="B312" s="14"/>
      <c r="C312" s="9"/>
      <c r="D312" s="9"/>
      <c r="E312" s="9"/>
      <c r="F312" s="9"/>
      <c r="G312" s="9"/>
      <c r="H312" s="9"/>
      <c r="I312" s="9"/>
      <c r="J312" s="9"/>
      <c r="K312" s="9"/>
      <c r="L312" s="9"/>
      <c r="M312" s="9"/>
      <c r="N312" s="9"/>
      <c r="O312" s="10"/>
      <c r="P312" s="10"/>
      <c r="Q312" s="10"/>
    </row>
    <row r="313" spans="1:17" ht="15.75">
      <c r="A313" s="3"/>
      <c r="B313" s="11"/>
      <c r="C313" s="5"/>
      <c r="D313" s="5"/>
      <c r="E313" s="5"/>
      <c r="F313" s="5"/>
      <c r="G313" s="5"/>
      <c r="H313" s="5"/>
      <c r="I313" s="5"/>
      <c r="J313" s="5"/>
      <c r="K313" s="12"/>
      <c r="L313" s="12"/>
      <c r="M313" s="12"/>
      <c r="N313" s="12"/>
      <c r="O313" s="12"/>
      <c r="P313" s="12"/>
      <c r="Q313" s="12"/>
    </row>
    <row r="314" spans="1:17" ht="15.75">
      <c r="A314" s="3"/>
      <c r="B314" s="11"/>
      <c r="C314" s="6"/>
      <c r="D314" s="5"/>
      <c r="E314" s="5"/>
      <c r="F314" s="5"/>
      <c r="G314" s="5"/>
      <c r="H314" s="5"/>
      <c r="I314" s="5"/>
      <c r="J314" s="5"/>
      <c r="K314" s="12"/>
      <c r="L314" s="12"/>
      <c r="M314" s="12"/>
      <c r="N314" s="12"/>
      <c r="O314" s="12"/>
      <c r="P314" s="12"/>
      <c r="Q314" s="12"/>
    </row>
    <row r="315" spans="1:17" ht="15.75">
      <c r="A315" s="3"/>
      <c r="B315" s="11"/>
      <c r="C315" s="6"/>
      <c r="D315" s="5"/>
      <c r="E315" s="5"/>
      <c r="F315" s="5"/>
      <c r="G315" s="5"/>
      <c r="H315" s="5"/>
      <c r="I315" s="5"/>
      <c r="J315" s="5"/>
      <c r="K315" s="12"/>
      <c r="L315" s="12"/>
      <c r="M315" s="12"/>
      <c r="N315" s="12"/>
      <c r="O315" s="12"/>
      <c r="P315" s="12"/>
      <c r="Q315" s="12"/>
    </row>
    <row r="316" spans="1:17" ht="15.75">
      <c r="A316" s="3"/>
      <c r="B316" s="11"/>
      <c r="C316" s="6"/>
      <c r="D316" s="5"/>
      <c r="E316" s="5"/>
      <c r="F316" s="5"/>
      <c r="G316" s="5"/>
      <c r="H316" s="5"/>
      <c r="I316" s="5"/>
      <c r="J316" s="5"/>
      <c r="K316" s="12"/>
      <c r="L316" s="12"/>
      <c r="M316" s="12"/>
      <c r="N316" s="12"/>
      <c r="O316" s="12"/>
      <c r="P316" s="12"/>
      <c r="Q316" s="12"/>
    </row>
    <row r="317" spans="1:17" ht="15.75">
      <c r="A317" s="3"/>
      <c r="B317" s="11"/>
      <c r="C317" s="6"/>
      <c r="D317" s="5"/>
      <c r="E317" s="5"/>
      <c r="F317" s="5"/>
      <c r="G317" s="5"/>
      <c r="H317" s="5"/>
      <c r="I317" s="5"/>
      <c r="J317" s="5"/>
      <c r="K317" s="12"/>
      <c r="L317" s="12"/>
      <c r="M317" s="12"/>
      <c r="N317" s="12"/>
      <c r="O317" s="12"/>
      <c r="P317" s="12"/>
      <c r="Q317" s="12"/>
    </row>
    <row r="318" spans="1:17" ht="15.75">
      <c r="A318" s="3"/>
      <c r="B318" s="11"/>
      <c r="C318" s="6"/>
      <c r="D318" s="5"/>
      <c r="E318" s="5"/>
      <c r="F318" s="5"/>
      <c r="G318" s="5"/>
      <c r="H318" s="5"/>
      <c r="I318" s="5"/>
      <c r="J318" s="5"/>
      <c r="K318" s="12"/>
      <c r="L318" s="12"/>
      <c r="M318" s="12"/>
      <c r="N318" s="12"/>
      <c r="O318" s="12"/>
      <c r="P318" s="12"/>
      <c r="Q318" s="12"/>
    </row>
    <row r="319" spans="1:17" ht="15.75">
      <c r="A319" s="3"/>
      <c r="B319" s="15"/>
      <c r="C319" s="9"/>
      <c r="D319" s="9"/>
      <c r="E319" s="9"/>
      <c r="F319" s="9"/>
      <c r="G319" s="9"/>
      <c r="H319" s="9"/>
      <c r="I319" s="9"/>
      <c r="J319" s="9"/>
      <c r="K319" s="9"/>
      <c r="L319" s="9"/>
      <c r="M319" s="9"/>
      <c r="N319" s="9"/>
      <c r="O319" s="10"/>
      <c r="P319" s="10"/>
      <c r="Q319" s="10"/>
    </row>
    <row r="320" spans="1:17" ht="15.75">
      <c r="A320" s="3"/>
      <c r="B320" s="11"/>
      <c r="C320" s="5"/>
      <c r="D320" s="5"/>
      <c r="E320" s="5"/>
      <c r="F320" s="5"/>
      <c r="G320" s="5"/>
      <c r="H320" s="5"/>
      <c r="I320" s="5"/>
      <c r="J320" s="5"/>
      <c r="K320" s="12"/>
      <c r="L320" s="12"/>
      <c r="M320" s="12"/>
      <c r="N320" s="12"/>
      <c r="O320" s="12"/>
      <c r="P320" s="12"/>
      <c r="Q320" s="12"/>
    </row>
    <row r="321" spans="1:17" ht="15.75">
      <c r="A321" s="3"/>
      <c r="B321" s="11"/>
      <c r="C321" s="6"/>
      <c r="D321" s="5"/>
      <c r="E321" s="5"/>
      <c r="F321" s="5"/>
      <c r="G321" s="5"/>
      <c r="H321" s="5"/>
      <c r="I321" s="5"/>
      <c r="J321" s="5"/>
      <c r="K321" s="12"/>
      <c r="L321" s="12"/>
      <c r="M321" s="12"/>
      <c r="N321" s="12"/>
      <c r="O321" s="12"/>
      <c r="P321" s="12"/>
      <c r="Q321" s="12"/>
    </row>
    <row r="322" spans="1:17" ht="15.75">
      <c r="A322" s="3"/>
      <c r="B322" s="16"/>
      <c r="C322" s="9"/>
      <c r="D322" s="9"/>
      <c r="E322" s="9"/>
      <c r="F322" s="9"/>
      <c r="G322" s="9"/>
      <c r="H322" s="9"/>
      <c r="I322" s="9"/>
      <c r="J322" s="9"/>
      <c r="K322" s="9"/>
      <c r="L322" s="9"/>
      <c r="M322" s="9"/>
      <c r="N322" s="9"/>
      <c r="O322" s="10"/>
      <c r="P322" s="10"/>
      <c r="Q322" s="10"/>
    </row>
    <row r="323" spans="1:17" ht="15.75">
      <c r="A323" s="3"/>
      <c r="B323" s="19"/>
      <c r="C323" s="5"/>
      <c r="D323" s="5"/>
      <c r="E323" s="5"/>
      <c r="F323" s="5"/>
      <c r="G323" s="5"/>
      <c r="H323" s="5"/>
      <c r="I323" s="5"/>
      <c r="J323" s="5"/>
      <c r="K323" s="12"/>
      <c r="L323" s="12"/>
      <c r="M323" s="12"/>
      <c r="N323" s="12"/>
      <c r="O323" s="12"/>
      <c r="P323" s="12"/>
      <c r="Q323" s="12"/>
    </row>
    <row r="324" spans="1:17" ht="15.75">
      <c r="A324" s="3"/>
      <c r="B324" s="19"/>
      <c r="C324" s="6"/>
      <c r="D324" s="5"/>
      <c r="E324" s="5"/>
      <c r="F324" s="5"/>
      <c r="G324" s="5"/>
      <c r="H324" s="5"/>
      <c r="I324" s="5"/>
      <c r="J324" s="5"/>
      <c r="K324" s="12"/>
      <c r="L324" s="12"/>
      <c r="M324" s="12"/>
      <c r="N324" s="12"/>
      <c r="O324" s="12"/>
      <c r="P324" s="12"/>
      <c r="Q324" s="12"/>
    </row>
    <row r="325" spans="1:17" ht="15.75">
      <c r="A325" s="3"/>
      <c r="B325" s="16"/>
      <c r="C325" s="9"/>
      <c r="D325" s="9"/>
      <c r="E325" s="9"/>
      <c r="F325" s="9"/>
      <c r="G325" s="9"/>
      <c r="H325" s="9"/>
      <c r="I325" s="9"/>
      <c r="J325" s="9"/>
      <c r="K325" s="9"/>
      <c r="L325" s="9"/>
      <c r="M325" s="9"/>
      <c r="N325" s="9"/>
      <c r="O325" s="10"/>
      <c r="P325" s="10"/>
      <c r="Q325" s="10"/>
    </row>
    <row r="326" spans="1:17" ht="15.75">
      <c r="A326" s="3"/>
      <c r="B326" s="19"/>
      <c r="C326" s="5"/>
      <c r="D326" s="5"/>
      <c r="E326" s="5"/>
      <c r="F326" s="5"/>
      <c r="G326" s="5"/>
      <c r="H326" s="5"/>
      <c r="I326" s="5"/>
      <c r="J326" s="5"/>
      <c r="K326" s="5"/>
      <c r="L326" s="5"/>
      <c r="M326" s="5"/>
      <c r="N326" s="5"/>
      <c r="O326" s="5"/>
      <c r="P326" s="5"/>
      <c r="Q326" s="12"/>
    </row>
    <row r="327" spans="1:17" ht="15.75">
      <c r="A327" s="3"/>
      <c r="B327" s="19"/>
      <c r="C327" s="5"/>
      <c r="D327" s="5"/>
      <c r="E327" s="5"/>
      <c r="F327" s="5"/>
      <c r="G327" s="5"/>
      <c r="H327" s="5"/>
      <c r="I327" s="5"/>
      <c r="J327" s="5"/>
      <c r="K327" s="5"/>
      <c r="L327" s="5"/>
      <c r="M327" s="5"/>
      <c r="N327" s="5"/>
      <c r="O327" s="5"/>
      <c r="P327" s="5"/>
      <c r="Q327" s="12"/>
    </row>
    <row r="328" spans="1:17" ht="15.75">
      <c r="A328" s="3"/>
      <c r="B328" s="19"/>
      <c r="C328" s="5"/>
      <c r="D328" s="5"/>
      <c r="E328" s="5"/>
      <c r="F328" s="5"/>
      <c r="G328" s="5"/>
      <c r="H328" s="5"/>
      <c r="I328" s="5"/>
      <c r="J328" s="5"/>
      <c r="K328" s="5"/>
      <c r="L328" s="5"/>
      <c r="M328" s="5"/>
      <c r="N328" s="5"/>
      <c r="O328" s="5"/>
      <c r="P328" s="5"/>
      <c r="Q328" s="12"/>
    </row>
    <row r="329" spans="1:17" ht="15.75">
      <c r="A329" s="3"/>
      <c r="B329" s="19"/>
      <c r="C329" s="5"/>
      <c r="D329" s="5"/>
      <c r="E329" s="5"/>
      <c r="F329" s="5"/>
      <c r="G329" s="5"/>
      <c r="H329" s="5"/>
      <c r="I329" s="5"/>
      <c r="J329" s="5"/>
      <c r="K329" s="5"/>
      <c r="L329" s="5"/>
      <c r="M329" s="5"/>
      <c r="N329" s="5"/>
      <c r="O329" s="5"/>
      <c r="P329" s="5"/>
      <c r="Q329" s="12"/>
    </row>
    <row r="330" spans="1:17" ht="15.75">
      <c r="A330" s="3"/>
      <c r="B330" s="9"/>
      <c r="C330" s="9"/>
      <c r="D330" s="9"/>
      <c r="E330" s="9"/>
      <c r="F330" s="9"/>
      <c r="G330" s="9"/>
      <c r="H330" s="9"/>
      <c r="I330" s="9"/>
      <c r="J330" s="9"/>
      <c r="K330" s="9"/>
      <c r="L330" s="9"/>
      <c r="M330" s="9"/>
      <c r="N330" s="9"/>
      <c r="O330" s="10"/>
      <c r="P330" s="10"/>
      <c r="Q330" s="10"/>
    </row>
    <row r="331" spans="1:17" ht="15.75">
      <c r="A331" s="3"/>
      <c r="B331" s="11"/>
      <c r="C331" s="5"/>
      <c r="D331" s="5"/>
      <c r="E331" s="5"/>
      <c r="F331" s="5"/>
      <c r="G331" s="5"/>
      <c r="H331" s="5"/>
      <c r="I331" s="5"/>
      <c r="J331" s="5"/>
      <c r="K331" s="12"/>
      <c r="L331" s="12"/>
      <c r="M331" s="12"/>
      <c r="N331" s="12"/>
      <c r="O331" s="12"/>
      <c r="P331" s="12"/>
      <c r="Q331" s="12"/>
    </row>
    <row r="332" spans="1:17" ht="15.75">
      <c r="A332" s="3"/>
      <c r="B332" s="11"/>
      <c r="C332" s="6"/>
      <c r="D332" s="5"/>
      <c r="E332" s="5"/>
      <c r="F332" s="5"/>
      <c r="G332" s="5"/>
      <c r="H332" s="5"/>
      <c r="I332" s="5"/>
      <c r="J332" s="5"/>
      <c r="K332" s="12"/>
      <c r="L332" s="12"/>
      <c r="M332" s="12"/>
      <c r="N332" s="12"/>
      <c r="O332" s="12"/>
      <c r="P332" s="12"/>
      <c r="Q332" s="12"/>
    </row>
    <row r="333" spans="1:17" ht="15.75">
      <c r="A333" s="3"/>
      <c r="B333" s="11"/>
      <c r="C333" s="6"/>
      <c r="D333" s="5"/>
      <c r="E333" s="5"/>
      <c r="F333" s="5"/>
      <c r="G333" s="5"/>
      <c r="H333" s="5"/>
      <c r="I333" s="5"/>
      <c r="J333" s="5"/>
      <c r="K333" s="12"/>
      <c r="L333" s="12"/>
      <c r="M333" s="12"/>
      <c r="N333" s="12"/>
      <c r="O333" s="12"/>
      <c r="P333" s="12"/>
      <c r="Q333" s="12"/>
    </row>
    <row r="334" spans="1:17" ht="15.75">
      <c r="A334" s="3"/>
      <c r="B334" s="11"/>
      <c r="C334" s="6"/>
      <c r="D334" s="5"/>
      <c r="E334" s="5"/>
      <c r="F334" s="5"/>
      <c r="G334" s="5"/>
      <c r="H334" s="5"/>
      <c r="I334" s="5"/>
      <c r="J334" s="5"/>
      <c r="K334" s="12"/>
      <c r="L334" s="12"/>
      <c r="M334" s="12"/>
      <c r="N334" s="12"/>
      <c r="O334" s="12"/>
      <c r="P334" s="12"/>
      <c r="Q334" s="12"/>
    </row>
    <row r="335" spans="1:17" ht="15.75">
      <c r="A335" s="3"/>
      <c r="B335" s="11"/>
      <c r="C335" s="6"/>
      <c r="D335" s="5"/>
      <c r="E335" s="5"/>
      <c r="F335" s="5"/>
      <c r="G335" s="5"/>
      <c r="H335" s="5"/>
      <c r="I335" s="5"/>
      <c r="J335" s="5"/>
      <c r="K335" s="12"/>
      <c r="L335" s="12"/>
      <c r="M335" s="12"/>
      <c r="N335" s="12"/>
      <c r="O335" s="12"/>
      <c r="P335" s="12"/>
      <c r="Q335" s="12"/>
    </row>
    <row r="336" spans="1:17" ht="15.75">
      <c r="A336" s="3"/>
      <c r="B336" s="14"/>
      <c r="C336" s="9"/>
      <c r="D336" s="9"/>
      <c r="E336" s="9"/>
      <c r="F336" s="9"/>
      <c r="G336" s="9"/>
      <c r="H336" s="9"/>
      <c r="I336" s="9"/>
      <c r="J336" s="9"/>
      <c r="K336" s="9"/>
      <c r="L336" s="9"/>
      <c r="M336" s="9"/>
      <c r="N336" s="9"/>
      <c r="O336" s="10"/>
      <c r="P336" s="10"/>
      <c r="Q336" s="10"/>
    </row>
    <row r="337" spans="1:17" ht="15.75">
      <c r="A337" s="3"/>
      <c r="B337" s="11"/>
      <c r="C337" s="5"/>
      <c r="D337" s="5"/>
      <c r="E337" s="5"/>
      <c r="F337" s="5"/>
      <c r="G337" s="5"/>
      <c r="H337" s="5"/>
      <c r="I337" s="5"/>
      <c r="J337" s="5"/>
      <c r="K337" s="12"/>
      <c r="L337" s="12"/>
      <c r="M337" s="12"/>
      <c r="N337" s="12"/>
      <c r="O337" s="12"/>
      <c r="P337" s="12"/>
      <c r="Q337" s="12"/>
    </row>
    <row r="338" spans="1:17" ht="15.75">
      <c r="A338" s="3"/>
      <c r="B338" s="11"/>
      <c r="C338" s="5"/>
      <c r="D338" s="5"/>
      <c r="E338" s="5"/>
      <c r="F338" s="5"/>
      <c r="G338" s="5"/>
      <c r="H338" s="5"/>
      <c r="I338" s="5"/>
      <c r="J338" s="5"/>
      <c r="K338" s="12"/>
      <c r="L338" s="12"/>
      <c r="M338" s="12"/>
      <c r="N338" s="12"/>
      <c r="O338" s="12"/>
      <c r="P338" s="12"/>
      <c r="Q338" s="12"/>
    </row>
    <row r="339" spans="1:17" ht="15.75">
      <c r="A339" s="3"/>
      <c r="B339" s="11"/>
      <c r="C339" s="5"/>
      <c r="D339" s="5"/>
      <c r="E339" s="5"/>
      <c r="F339" s="5"/>
      <c r="G339" s="5"/>
      <c r="H339" s="5"/>
      <c r="I339" s="5"/>
      <c r="J339" s="5"/>
      <c r="K339" s="12"/>
      <c r="L339" s="12"/>
      <c r="M339" s="12"/>
      <c r="N339" s="12"/>
      <c r="O339" s="12"/>
      <c r="P339" s="12"/>
      <c r="Q339" s="12"/>
    </row>
    <row r="340" spans="1:17" ht="15.75">
      <c r="A340" s="3"/>
      <c r="B340" s="11"/>
      <c r="C340" s="5"/>
      <c r="D340" s="5"/>
      <c r="E340" s="5"/>
      <c r="F340" s="5"/>
      <c r="G340" s="5"/>
      <c r="H340" s="5"/>
      <c r="I340" s="5"/>
      <c r="J340" s="5"/>
      <c r="K340" s="12"/>
      <c r="L340" s="12"/>
      <c r="M340" s="12"/>
      <c r="N340" s="12"/>
      <c r="O340" s="12"/>
      <c r="P340" s="12"/>
      <c r="Q340" s="12"/>
    </row>
    <row r="341" spans="1:17" ht="15.75">
      <c r="A341" s="3"/>
      <c r="B341" s="11"/>
      <c r="C341" s="5"/>
      <c r="D341" s="5"/>
      <c r="E341" s="5"/>
      <c r="F341" s="5"/>
      <c r="G341" s="5"/>
      <c r="H341" s="5"/>
      <c r="I341" s="5"/>
      <c r="J341" s="5"/>
      <c r="K341" s="12"/>
      <c r="L341" s="12"/>
      <c r="M341" s="12"/>
      <c r="N341" s="12"/>
      <c r="O341" s="12"/>
      <c r="P341" s="12"/>
      <c r="Q341" s="12"/>
    </row>
    <row r="342" spans="1:17" ht="15.75">
      <c r="A342" s="3"/>
      <c r="B342" s="9"/>
      <c r="C342" s="9"/>
      <c r="D342" s="9"/>
      <c r="E342" s="9"/>
      <c r="F342" s="9"/>
      <c r="G342" s="9"/>
      <c r="H342" s="9"/>
      <c r="I342" s="9"/>
      <c r="J342" s="9"/>
      <c r="K342" s="9"/>
      <c r="L342" s="9"/>
      <c r="M342" s="9"/>
      <c r="N342" s="9"/>
      <c r="O342" s="10"/>
      <c r="P342" s="10"/>
      <c r="Q342" s="10"/>
    </row>
    <row r="343" spans="1:17" ht="15.75">
      <c r="A343" s="3"/>
      <c r="B343" s="11"/>
      <c r="C343" s="5"/>
      <c r="D343" s="5"/>
      <c r="E343" s="5"/>
      <c r="F343" s="5"/>
      <c r="G343" s="5"/>
      <c r="H343" s="5"/>
      <c r="I343" s="5"/>
      <c r="J343" s="5"/>
      <c r="K343" s="12"/>
      <c r="L343" s="12"/>
      <c r="M343" s="12"/>
      <c r="N343" s="12"/>
      <c r="O343" s="12"/>
      <c r="P343" s="12"/>
      <c r="Q343" s="12"/>
    </row>
    <row r="344" spans="1:17" ht="15.75">
      <c r="A344" s="3"/>
      <c r="B344" s="11"/>
      <c r="C344" s="6"/>
      <c r="D344" s="5"/>
      <c r="E344" s="5"/>
      <c r="F344" s="5"/>
      <c r="G344" s="5"/>
      <c r="H344" s="5"/>
      <c r="I344" s="5"/>
      <c r="J344" s="5"/>
      <c r="K344" s="12"/>
      <c r="L344" s="12"/>
      <c r="M344" s="12"/>
      <c r="N344" s="12"/>
      <c r="O344" s="12"/>
      <c r="P344" s="12"/>
      <c r="Q344" s="12"/>
    </row>
    <row r="345" spans="1:17" ht="15.75">
      <c r="A345" s="3"/>
      <c r="B345" s="11"/>
      <c r="C345" s="6"/>
      <c r="D345" s="5"/>
      <c r="E345" s="5"/>
      <c r="F345" s="5"/>
      <c r="G345" s="5"/>
      <c r="H345" s="5"/>
      <c r="I345" s="5"/>
      <c r="J345" s="5"/>
      <c r="K345" s="12"/>
      <c r="L345" s="12"/>
      <c r="M345" s="12"/>
      <c r="N345" s="12"/>
      <c r="O345" s="12"/>
      <c r="P345" s="12"/>
      <c r="Q345" s="12"/>
    </row>
    <row r="346" spans="1:17" ht="15.75">
      <c r="A346" s="3"/>
      <c r="B346" s="11"/>
      <c r="C346" s="6"/>
      <c r="D346" s="5"/>
      <c r="E346" s="5"/>
      <c r="F346" s="5"/>
      <c r="G346" s="5"/>
      <c r="H346" s="5"/>
      <c r="I346" s="5"/>
      <c r="J346" s="5"/>
      <c r="K346" s="12"/>
      <c r="L346" s="12"/>
      <c r="M346" s="12"/>
      <c r="N346" s="12"/>
      <c r="O346" s="12"/>
      <c r="P346" s="12"/>
      <c r="Q346" s="12"/>
    </row>
    <row r="347" spans="1:17" ht="18.75">
      <c r="A347" s="3"/>
      <c r="B347" s="20"/>
      <c r="C347" s="9"/>
      <c r="D347" s="9"/>
      <c r="E347" s="9"/>
      <c r="F347" s="9"/>
      <c r="G347" s="9"/>
      <c r="H347" s="9"/>
      <c r="I347" s="9"/>
      <c r="J347" s="9"/>
      <c r="K347" s="9"/>
      <c r="L347" s="9"/>
      <c r="M347" s="9"/>
      <c r="N347" s="9"/>
      <c r="O347" s="10"/>
      <c r="P347" s="10"/>
      <c r="Q347" s="10"/>
    </row>
    <row r="348" spans="1:17" ht="15.75">
      <c r="A348" s="3"/>
      <c r="B348" s="21"/>
      <c r="C348" s="5"/>
      <c r="D348" s="5"/>
      <c r="E348" s="5"/>
      <c r="F348" s="5"/>
      <c r="G348" s="5"/>
      <c r="H348" s="5"/>
      <c r="I348" s="5"/>
      <c r="J348" s="5"/>
      <c r="K348" s="12"/>
      <c r="L348" s="12"/>
      <c r="M348" s="12"/>
      <c r="N348" s="12"/>
      <c r="O348" s="12"/>
      <c r="P348" s="12"/>
      <c r="Q348" s="12"/>
    </row>
    <row r="349" spans="1:17" ht="15.75">
      <c r="A349" s="3"/>
      <c r="B349" s="21"/>
      <c r="C349" s="6"/>
      <c r="D349" s="5"/>
      <c r="E349" s="5"/>
      <c r="F349" s="5"/>
      <c r="G349" s="5"/>
      <c r="H349" s="5"/>
      <c r="I349" s="5"/>
      <c r="J349" s="5"/>
      <c r="K349" s="12"/>
      <c r="L349" s="12"/>
      <c r="M349" s="12"/>
      <c r="N349" s="12"/>
      <c r="O349" s="12"/>
      <c r="P349" s="12"/>
      <c r="Q349" s="12"/>
    </row>
    <row r="350" spans="1:17" ht="15.75">
      <c r="A350" s="3"/>
      <c r="B350" s="21"/>
      <c r="C350" s="6"/>
      <c r="D350" s="5"/>
      <c r="E350" s="5"/>
      <c r="F350" s="5"/>
      <c r="G350" s="5"/>
      <c r="H350" s="5"/>
      <c r="I350" s="5"/>
      <c r="J350" s="5"/>
      <c r="K350" s="12"/>
      <c r="L350" s="12"/>
      <c r="M350" s="12"/>
      <c r="N350" s="12"/>
      <c r="O350" s="12"/>
      <c r="P350" s="12"/>
      <c r="Q350" s="12"/>
    </row>
    <row r="351" spans="1:17" ht="15.75">
      <c r="A351" s="3"/>
      <c r="B351" s="21"/>
      <c r="C351" s="6"/>
      <c r="D351" s="5"/>
      <c r="E351" s="5"/>
      <c r="F351" s="5"/>
      <c r="G351" s="5"/>
      <c r="H351" s="5"/>
      <c r="I351" s="5"/>
      <c r="J351" s="5"/>
      <c r="K351" s="12"/>
      <c r="L351" s="12"/>
      <c r="M351" s="12"/>
      <c r="N351" s="12"/>
      <c r="O351" s="12"/>
      <c r="P351" s="12"/>
      <c r="Q351" s="12"/>
    </row>
    <row r="352" spans="1:17" ht="15.75">
      <c r="A352" s="3"/>
      <c r="B352" s="3"/>
      <c r="C352" s="6"/>
      <c r="D352" s="5"/>
      <c r="E352" s="5"/>
      <c r="F352" s="5"/>
      <c r="G352" s="5"/>
      <c r="H352" s="5"/>
      <c r="I352" s="5"/>
      <c r="J352" s="5"/>
      <c r="K352" s="12"/>
      <c r="L352" s="12"/>
      <c r="M352" s="12"/>
      <c r="N352" s="12"/>
      <c r="O352" s="12"/>
      <c r="P352" s="12"/>
      <c r="Q352" s="12"/>
    </row>
    <row r="353" spans="1:17" ht="15.75">
      <c r="A353" s="3"/>
      <c r="B353" s="9"/>
      <c r="C353" s="9"/>
      <c r="D353" s="9"/>
      <c r="E353" s="9"/>
      <c r="F353" s="9"/>
      <c r="G353" s="9"/>
      <c r="H353" s="9"/>
      <c r="I353" s="9"/>
      <c r="J353" s="9"/>
      <c r="K353" s="9"/>
      <c r="L353" s="9"/>
      <c r="M353" s="9"/>
      <c r="N353" s="9"/>
      <c r="O353" s="10"/>
      <c r="P353" s="10"/>
      <c r="Q353" s="10"/>
    </row>
    <row r="354" spans="1:17" ht="15.75">
      <c r="A354" s="3"/>
      <c r="B354" s="17"/>
      <c r="C354" s="5"/>
      <c r="D354" s="5"/>
      <c r="E354" s="5"/>
      <c r="F354" s="5"/>
      <c r="G354" s="5"/>
      <c r="H354" s="5"/>
      <c r="I354" s="5"/>
      <c r="J354" s="5"/>
      <c r="K354" s="12"/>
      <c r="L354" s="12"/>
      <c r="M354" s="12"/>
      <c r="N354" s="12"/>
      <c r="O354" s="12"/>
      <c r="P354" s="12"/>
      <c r="Q354" s="12"/>
    </row>
    <row r="355" spans="1:17" ht="15.75">
      <c r="A355" s="3"/>
      <c r="B355" s="17"/>
      <c r="C355" s="6"/>
      <c r="D355" s="5"/>
      <c r="E355" s="5"/>
      <c r="F355" s="5"/>
      <c r="G355" s="5"/>
      <c r="H355" s="5"/>
      <c r="I355" s="5"/>
      <c r="J355" s="5"/>
      <c r="K355" s="12"/>
      <c r="L355" s="12"/>
      <c r="M355" s="12"/>
      <c r="N355" s="12"/>
      <c r="O355" s="12"/>
      <c r="P355" s="12"/>
      <c r="Q355" s="12"/>
    </row>
    <row r="356" spans="1:17" ht="15.75">
      <c r="A356" s="3"/>
      <c r="B356" s="17"/>
      <c r="C356" s="6"/>
      <c r="D356" s="5"/>
      <c r="E356" s="5"/>
      <c r="F356" s="5"/>
      <c r="G356" s="5"/>
      <c r="H356" s="5"/>
      <c r="I356" s="5"/>
      <c r="J356" s="5"/>
      <c r="K356" s="12"/>
      <c r="L356" s="12"/>
      <c r="M356" s="12"/>
      <c r="N356" s="12"/>
      <c r="O356" s="12"/>
      <c r="P356" s="12"/>
      <c r="Q356" s="12"/>
    </row>
    <row r="357" spans="1:17" ht="15.75">
      <c r="A357" s="3"/>
      <c r="B357" s="17"/>
      <c r="C357" s="6"/>
      <c r="D357" s="5"/>
      <c r="E357" s="5"/>
      <c r="F357" s="5"/>
      <c r="G357" s="5"/>
      <c r="H357" s="5"/>
      <c r="I357" s="5"/>
      <c r="J357" s="5"/>
      <c r="K357" s="12"/>
      <c r="L357" s="12"/>
      <c r="M357" s="12"/>
      <c r="N357" s="12"/>
      <c r="O357" s="12"/>
      <c r="P357" s="12"/>
      <c r="Q357" s="12"/>
    </row>
    <row r="358" spans="1:17" ht="15.75">
      <c r="A358" s="3"/>
      <c r="B358" s="17"/>
      <c r="C358" s="6"/>
      <c r="D358" s="5"/>
      <c r="E358" s="5"/>
      <c r="F358" s="5"/>
      <c r="G358" s="5"/>
      <c r="H358" s="5"/>
      <c r="I358" s="5"/>
      <c r="J358" s="5"/>
      <c r="K358" s="12"/>
      <c r="L358" s="12"/>
      <c r="M358" s="12"/>
      <c r="N358" s="12"/>
      <c r="O358" s="12"/>
      <c r="P358" s="12"/>
      <c r="Q358" s="12"/>
    </row>
    <row r="359" spans="1:17" ht="15.75">
      <c r="A359" s="3"/>
      <c r="B359" s="9"/>
      <c r="C359" s="9"/>
      <c r="D359" s="9"/>
      <c r="E359" s="9"/>
      <c r="F359" s="9"/>
      <c r="G359" s="9"/>
      <c r="H359" s="9"/>
      <c r="I359" s="9"/>
      <c r="J359" s="9"/>
      <c r="K359" s="9"/>
      <c r="L359" s="9"/>
      <c r="M359" s="9"/>
      <c r="N359" s="9"/>
      <c r="O359" s="10"/>
      <c r="P359" s="10"/>
      <c r="Q359" s="10"/>
    </row>
    <row r="360" spans="1:17" ht="15.75">
      <c r="A360" s="3"/>
      <c r="B360" s="11"/>
      <c r="C360" s="5"/>
      <c r="D360" s="5"/>
      <c r="E360" s="5"/>
      <c r="F360" s="5"/>
      <c r="G360" s="5"/>
      <c r="H360" s="5"/>
      <c r="I360" s="5"/>
      <c r="J360" s="5"/>
      <c r="K360" s="12"/>
      <c r="L360" s="12"/>
      <c r="M360" s="12"/>
      <c r="N360" s="12"/>
      <c r="O360" s="12"/>
      <c r="P360" s="12"/>
      <c r="Q360" s="12"/>
    </row>
    <row r="361" spans="1:17" ht="15.75">
      <c r="A361" s="3"/>
      <c r="B361" s="11"/>
      <c r="C361" s="6"/>
      <c r="D361" s="5"/>
      <c r="E361" s="5"/>
      <c r="F361" s="5"/>
      <c r="G361" s="5"/>
      <c r="H361" s="5"/>
      <c r="I361" s="5"/>
      <c r="J361" s="5"/>
      <c r="K361" s="12"/>
      <c r="L361" s="12"/>
      <c r="M361" s="12"/>
      <c r="N361" s="12"/>
      <c r="O361" s="12"/>
      <c r="P361" s="12"/>
      <c r="Q361" s="12"/>
    </row>
    <row r="362" spans="1:17" ht="15.75">
      <c r="A362" s="3"/>
      <c r="B362" s="11"/>
      <c r="C362" s="6"/>
      <c r="D362" s="5"/>
      <c r="E362" s="5"/>
      <c r="F362" s="5"/>
      <c r="G362" s="5"/>
      <c r="H362" s="5"/>
      <c r="I362" s="5"/>
      <c r="J362" s="5"/>
      <c r="K362" s="12"/>
      <c r="L362" s="12"/>
      <c r="M362" s="12"/>
      <c r="N362" s="12"/>
      <c r="O362" s="12"/>
      <c r="P362" s="12"/>
      <c r="Q362" s="12"/>
    </row>
    <row r="363" spans="1:17" ht="15.75">
      <c r="A363" s="3"/>
      <c r="B363" s="11"/>
      <c r="C363" s="6"/>
      <c r="D363" s="5"/>
      <c r="E363" s="5"/>
      <c r="F363" s="5"/>
      <c r="G363" s="5"/>
      <c r="H363" s="5"/>
      <c r="I363" s="5"/>
      <c r="J363" s="5"/>
      <c r="K363" s="12"/>
      <c r="L363" s="12"/>
      <c r="M363" s="12"/>
      <c r="N363" s="12"/>
      <c r="O363" s="12"/>
      <c r="P363" s="12"/>
      <c r="Q363" s="12"/>
    </row>
    <row r="364" spans="1:17" ht="15.75">
      <c r="A364" s="3"/>
      <c r="B364" s="9"/>
      <c r="C364" s="9"/>
      <c r="D364" s="9"/>
      <c r="E364" s="9"/>
      <c r="F364" s="9"/>
      <c r="G364" s="9"/>
      <c r="H364" s="9"/>
      <c r="I364" s="9"/>
      <c r="J364" s="9"/>
      <c r="K364" s="9"/>
      <c r="L364" s="9"/>
      <c r="M364" s="9"/>
      <c r="N364" s="9"/>
      <c r="O364" s="10"/>
      <c r="P364" s="10"/>
      <c r="Q364" s="10"/>
    </row>
    <row r="365" spans="1:17" ht="15.75">
      <c r="A365" s="3"/>
      <c r="B365" s="11"/>
      <c r="C365" s="5"/>
      <c r="D365" s="5"/>
      <c r="E365" s="5"/>
      <c r="F365" s="5"/>
      <c r="G365" s="5"/>
      <c r="H365" s="5"/>
      <c r="I365" s="5"/>
      <c r="J365" s="5"/>
      <c r="K365" s="12"/>
      <c r="L365" s="12"/>
      <c r="M365" s="12"/>
      <c r="N365" s="12"/>
      <c r="O365" s="12"/>
      <c r="P365" s="12"/>
      <c r="Q365" s="12"/>
    </row>
    <row r="366" spans="1:17" ht="15.75">
      <c r="A366" s="3"/>
      <c r="B366" s="11"/>
      <c r="C366" s="6"/>
      <c r="D366" s="5"/>
      <c r="E366" s="5"/>
      <c r="F366" s="5"/>
      <c r="G366" s="5"/>
      <c r="H366" s="5"/>
      <c r="I366" s="5"/>
      <c r="J366" s="5"/>
      <c r="K366" s="12"/>
      <c r="L366" s="12"/>
      <c r="M366" s="12"/>
      <c r="N366" s="12"/>
      <c r="O366" s="12"/>
      <c r="P366" s="12"/>
      <c r="Q366" s="12"/>
    </row>
    <row r="367" spans="1:17" ht="15.75">
      <c r="A367" s="3"/>
      <c r="B367" s="11"/>
      <c r="C367" s="6"/>
      <c r="D367" s="5"/>
      <c r="E367" s="5"/>
      <c r="F367" s="5"/>
      <c r="G367" s="5"/>
      <c r="H367" s="5"/>
      <c r="I367" s="5"/>
      <c r="J367" s="5"/>
      <c r="K367" s="12"/>
      <c r="L367" s="12"/>
      <c r="M367" s="12"/>
      <c r="N367" s="12"/>
      <c r="O367" s="12"/>
      <c r="P367" s="12"/>
      <c r="Q367" s="12"/>
    </row>
    <row r="368" spans="1:17" ht="15.75">
      <c r="A368" s="3"/>
      <c r="B368" s="11"/>
      <c r="C368" s="6"/>
      <c r="D368" s="5"/>
      <c r="E368" s="5"/>
      <c r="F368" s="5"/>
      <c r="G368" s="5"/>
      <c r="H368" s="5"/>
      <c r="I368" s="5"/>
      <c r="J368" s="5"/>
      <c r="K368" s="12"/>
      <c r="L368" s="12"/>
      <c r="M368" s="12"/>
      <c r="N368" s="12"/>
      <c r="O368" s="12"/>
      <c r="P368" s="12"/>
      <c r="Q368" s="12"/>
    </row>
    <row r="369" spans="1:17" ht="15.75">
      <c r="A369" s="3"/>
      <c r="B369" s="11"/>
      <c r="C369" s="6"/>
      <c r="D369" s="5"/>
      <c r="E369" s="5"/>
      <c r="F369" s="5"/>
      <c r="G369" s="5"/>
      <c r="H369" s="5"/>
      <c r="I369" s="5"/>
      <c r="J369" s="5"/>
      <c r="K369" s="12"/>
      <c r="L369" s="12"/>
      <c r="M369" s="12"/>
      <c r="N369" s="12"/>
      <c r="O369" s="12"/>
      <c r="P369" s="12"/>
      <c r="Q369" s="12"/>
    </row>
    <row r="370" spans="1:17" ht="15.75">
      <c r="A370" s="3"/>
      <c r="B370" s="14"/>
      <c r="C370" s="9"/>
      <c r="D370" s="9"/>
      <c r="E370" s="9"/>
      <c r="F370" s="9"/>
      <c r="G370" s="9"/>
      <c r="H370" s="9"/>
      <c r="I370" s="9"/>
      <c r="J370" s="9"/>
      <c r="K370" s="9"/>
      <c r="L370" s="9"/>
      <c r="M370" s="9"/>
      <c r="N370" s="9"/>
      <c r="O370" s="10"/>
      <c r="P370" s="10"/>
      <c r="Q370" s="10"/>
    </row>
    <row r="371" spans="1:17" ht="15.75">
      <c r="A371" s="3"/>
      <c r="B371" s="11"/>
      <c r="C371" s="5"/>
      <c r="D371" s="5"/>
      <c r="E371" s="5"/>
      <c r="F371" s="5"/>
      <c r="G371" s="5"/>
      <c r="H371" s="5"/>
      <c r="I371" s="5"/>
      <c r="J371" s="5"/>
      <c r="K371" s="12"/>
      <c r="L371" s="12"/>
      <c r="M371" s="12"/>
      <c r="N371" s="12"/>
      <c r="O371" s="12"/>
      <c r="P371" s="12"/>
      <c r="Q371" s="12"/>
    </row>
    <row r="372" spans="1:17" ht="15.75">
      <c r="A372" s="3"/>
      <c r="B372" s="11"/>
      <c r="C372" s="6"/>
      <c r="D372" s="5"/>
      <c r="E372" s="5"/>
      <c r="F372" s="5"/>
      <c r="G372" s="5"/>
      <c r="H372" s="5"/>
      <c r="I372" s="5"/>
      <c r="J372" s="5"/>
      <c r="K372" s="12"/>
      <c r="L372" s="12"/>
      <c r="M372" s="12"/>
      <c r="N372" s="12"/>
      <c r="O372" s="12"/>
      <c r="P372" s="12"/>
      <c r="Q372" s="12"/>
    </row>
    <row r="373" spans="1:17" ht="15.75">
      <c r="A373" s="3"/>
      <c r="B373" s="11"/>
      <c r="C373" s="6"/>
      <c r="D373" s="5"/>
      <c r="E373" s="5"/>
      <c r="F373" s="5"/>
      <c r="G373" s="5"/>
      <c r="H373" s="5"/>
      <c r="I373" s="5"/>
      <c r="J373" s="5"/>
      <c r="K373" s="12"/>
      <c r="L373" s="12"/>
      <c r="M373" s="12"/>
      <c r="N373" s="12"/>
      <c r="O373" s="12"/>
      <c r="P373" s="12"/>
      <c r="Q373" s="12"/>
    </row>
    <row r="374" spans="1:17" ht="15.75">
      <c r="A374" s="3"/>
      <c r="B374" s="11"/>
      <c r="C374" s="6"/>
      <c r="D374" s="5"/>
      <c r="E374" s="5"/>
      <c r="F374" s="5"/>
      <c r="G374" s="5"/>
      <c r="H374" s="5"/>
      <c r="I374" s="5"/>
      <c r="J374" s="5"/>
      <c r="K374" s="12"/>
      <c r="L374" s="12"/>
      <c r="M374" s="12"/>
      <c r="N374" s="12"/>
      <c r="O374" s="12"/>
      <c r="P374" s="12"/>
      <c r="Q374" s="12"/>
    </row>
    <row r="375" spans="1:17" ht="15.75">
      <c r="A375" s="3"/>
      <c r="B375" s="11"/>
      <c r="C375" s="6"/>
      <c r="D375" s="5"/>
      <c r="E375" s="5"/>
      <c r="F375" s="5"/>
      <c r="G375" s="5"/>
      <c r="H375" s="5"/>
      <c r="I375" s="5"/>
      <c r="J375" s="5"/>
      <c r="K375" s="12"/>
      <c r="L375" s="12"/>
      <c r="M375" s="12"/>
      <c r="N375" s="12"/>
      <c r="O375" s="12"/>
      <c r="P375" s="12"/>
      <c r="Q375" s="12"/>
    </row>
    <row r="376" spans="1:17" ht="15.75">
      <c r="A376" s="3"/>
      <c r="B376" s="14"/>
      <c r="C376" s="9"/>
      <c r="D376" s="9"/>
      <c r="E376" s="9"/>
      <c r="F376" s="9"/>
      <c r="G376" s="9"/>
      <c r="H376" s="9"/>
      <c r="I376" s="9"/>
      <c r="J376" s="9"/>
      <c r="K376" s="9"/>
      <c r="L376" s="9"/>
      <c r="M376" s="9"/>
      <c r="N376" s="9"/>
      <c r="O376" s="10"/>
      <c r="P376" s="10"/>
      <c r="Q376" s="10"/>
    </row>
    <row r="377" spans="1:17" ht="15.75">
      <c r="A377" s="3"/>
      <c r="B377" s="11"/>
      <c r="C377" s="5"/>
      <c r="D377" s="5"/>
      <c r="E377" s="5"/>
      <c r="F377" s="5"/>
      <c r="G377" s="5"/>
      <c r="H377" s="5"/>
      <c r="I377" s="5"/>
      <c r="J377" s="5"/>
      <c r="K377" s="12"/>
      <c r="L377" s="12"/>
      <c r="M377" s="12"/>
      <c r="N377" s="12"/>
      <c r="O377" s="12"/>
      <c r="P377" s="12"/>
      <c r="Q377" s="12"/>
    </row>
    <row r="378" spans="1:17" ht="15.75">
      <c r="A378" s="3"/>
      <c r="B378" s="11"/>
      <c r="C378" s="6"/>
      <c r="D378" s="5"/>
      <c r="E378" s="5"/>
      <c r="F378" s="5"/>
      <c r="G378" s="5"/>
      <c r="H378" s="5"/>
      <c r="I378" s="5"/>
      <c r="J378" s="5"/>
      <c r="K378" s="12"/>
      <c r="L378" s="12"/>
      <c r="M378" s="12"/>
      <c r="N378" s="12"/>
      <c r="O378" s="12"/>
      <c r="P378" s="12"/>
      <c r="Q378" s="12"/>
    </row>
    <row r="379" spans="1:17" ht="15.75">
      <c r="A379" s="3"/>
      <c r="B379" s="11"/>
      <c r="C379" s="6"/>
      <c r="D379" s="5"/>
      <c r="E379" s="5"/>
      <c r="F379" s="5"/>
      <c r="G379" s="5"/>
      <c r="H379" s="5"/>
      <c r="I379" s="5"/>
      <c r="J379" s="5"/>
      <c r="K379" s="12"/>
      <c r="L379" s="12"/>
      <c r="M379" s="12"/>
      <c r="N379" s="12"/>
      <c r="O379" s="12"/>
      <c r="P379" s="12"/>
      <c r="Q379" s="12"/>
    </row>
    <row r="380" spans="1:17" ht="15.75">
      <c r="A380" s="12"/>
      <c r="B380" s="14"/>
      <c r="C380" s="9"/>
      <c r="D380" s="9"/>
      <c r="E380" s="9"/>
      <c r="F380" s="9"/>
      <c r="G380" s="9"/>
      <c r="H380" s="9"/>
      <c r="I380" s="9"/>
      <c r="J380" s="9"/>
      <c r="K380" s="9"/>
      <c r="L380" s="9"/>
      <c r="M380" s="9"/>
      <c r="N380" s="9"/>
      <c r="O380" s="10"/>
      <c r="P380" s="10"/>
      <c r="Q380" s="10"/>
    </row>
    <row r="381" spans="1:17" ht="15.75">
      <c r="A381" s="3"/>
      <c r="B381" s="11"/>
      <c r="C381" s="5"/>
      <c r="D381" s="5"/>
      <c r="E381" s="5"/>
      <c r="F381" s="5"/>
      <c r="G381" s="5"/>
      <c r="H381" s="5"/>
      <c r="I381" s="5"/>
      <c r="J381" s="5"/>
      <c r="K381" s="5"/>
      <c r="L381" s="5"/>
      <c r="M381" s="5"/>
      <c r="N381" s="5"/>
      <c r="O381" s="5"/>
      <c r="P381" s="5"/>
      <c r="Q381" s="5"/>
    </row>
    <row r="382" spans="1:17" ht="15.75">
      <c r="A382" s="3"/>
      <c r="B382" s="11"/>
      <c r="C382" s="5"/>
      <c r="D382" s="5"/>
      <c r="E382" s="5"/>
      <c r="F382" s="5"/>
      <c r="G382" s="5"/>
      <c r="H382" s="5"/>
      <c r="I382" s="5"/>
      <c r="J382" s="5"/>
      <c r="K382" s="5"/>
      <c r="L382" s="5"/>
      <c r="M382" s="5"/>
      <c r="N382" s="5"/>
      <c r="O382" s="5"/>
      <c r="P382" s="5"/>
      <c r="Q382" s="5"/>
    </row>
    <row r="383" spans="1:17" ht="15.75">
      <c r="A383" s="3"/>
      <c r="B383" s="11"/>
      <c r="C383" s="5"/>
      <c r="D383" s="5"/>
      <c r="E383" s="5"/>
      <c r="F383" s="5"/>
      <c r="G383" s="5"/>
      <c r="H383" s="5"/>
      <c r="I383" s="5"/>
      <c r="J383" s="5"/>
      <c r="K383" s="5"/>
      <c r="L383" s="5"/>
      <c r="M383" s="5"/>
      <c r="N383" s="5"/>
      <c r="O383" s="5"/>
      <c r="P383" s="5"/>
      <c r="Q383" s="5"/>
    </row>
    <row r="384" spans="1:17" ht="15.75">
      <c r="A384" s="3"/>
      <c r="B384" s="11"/>
      <c r="C384" s="5"/>
      <c r="D384" s="5"/>
      <c r="E384" s="5"/>
      <c r="F384" s="5"/>
      <c r="G384" s="5"/>
      <c r="H384" s="5"/>
      <c r="I384" s="5"/>
      <c r="J384" s="5"/>
      <c r="K384" s="5"/>
      <c r="L384" s="5"/>
      <c r="M384" s="5"/>
      <c r="N384" s="5"/>
      <c r="O384" s="5"/>
      <c r="P384" s="5"/>
      <c r="Q384" s="5"/>
    </row>
    <row r="385" spans="1:17" ht="15.75">
      <c r="A385" s="12"/>
      <c r="B385" s="14"/>
      <c r="C385" s="9"/>
      <c r="D385" s="9"/>
      <c r="E385" s="9"/>
      <c r="F385" s="9"/>
      <c r="G385" s="9"/>
      <c r="H385" s="9"/>
      <c r="I385" s="9"/>
      <c r="J385" s="9"/>
      <c r="K385" s="9"/>
      <c r="L385" s="9"/>
      <c r="M385" s="9"/>
      <c r="N385" s="9"/>
      <c r="O385" s="10"/>
      <c r="P385" s="10"/>
      <c r="Q385" s="10"/>
    </row>
    <row r="386" spans="1:17" ht="15.75">
      <c r="A386" s="3"/>
      <c r="B386" s="11"/>
      <c r="C386" s="5"/>
      <c r="D386" s="5"/>
      <c r="E386" s="5"/>
      <c r="F386" s="5"/>
      <c r="G386" s="5"/>
      <c r="H386" s="5"/>
      <c r="I386" s="5"/>
      <c r="J386" s="5"/>
      <c r="K386" s="5"/>
      <c r="L386" s="5"/>
      <c r="M386" s="5"/>
      <c r="N386" s="5"/>
      <c r="O386" s="5"/>
      <c r="P386" s="5"/>
      <c r="Q386" s="5"/>
    </row>
    <row r="387" spans="1:17" ht="15.75">
      <c r="A387" s="3"/>
      <c r="B387" s="11"/>
      <c r="C387" s="5"/>
      <c r="D387" s="5"/>
      <c r="E387" s="5"/>
      <c r="F387" s="5"/>
      <c r="G387" s="5"/>
      <c r="H387" s="5"/>
      <c r="I387" s="5"/>
      <c r="J387" s="5"/>
      <c r="K387" s="5"/>
      <c r="L387" s="5"/>
      <c r="M387" s="5"/>
      <c r="N387" s="5"/>
      <c r="O387" s="5"/>
      <c r="P387" s="5"/>
      <c r="Q387" s="5"/>
    </row>
    <row r="388" spans="1:17" ht="15.75">
      <c r="A388" s="3"/>
      <c r="B388" s="11"/>
      <c r="C388" s="5"/>
      <c r="D388" s="5"/>
      <c r="E388" s="5"/>
      <c r="F388" s="5"/>
      <c r="G388" s="5"/>
      <c r="H388" s="5"/>
      <c r="I388" s="5"/>
      <c r="J388" s="5"/>
      <c r="K388" s="5"/>
      <c r="L388" s="5"/>
      <c r="M388" s="5"/>
      <c r="N388" s="5"/>
      <c r="O388" s="5"/>
      <c r="P388" s="5"/>
      <c r="Q388" s="5"/>
    </row>
    <row r="389" spans="1:17" ht="15.75">
      <c r="A389" s="3"/>
      <c r="B389" s="11"/>
      <c r="C389" s="5"/>
      <c r="D389" s="5"/>
      <c r="E389" s="5"/>
      <c r="F389" s="5"/>
      <c r="G389" s="5"/>
      <c r="H389" s="5"/>
      <c r="I389" s="5"/>
      <c r="J389" s="5"/>
      <c r="K389" s="5"/>
      <c r="L389" s="5"/>
      <c r="M389" s="5"/>
      <c r="N389" s="5"/>
      <c r="O389" s="5"/>
      <c r="P389" s="5"/>
      <c r="Q389" s="5"/>
    </row>
    <row r="390" spans="1:17" ht="15.75">
      <c r="A390" s="4"/>
      <c r="B390" s="3"/>
      <c r="C390" s="6"/>
      <c r="D390" s="5"/>
      <c r="E390" s="5"/>
      <c r="F390" s="5"/>
      <c r="G390" s="5"/>
      <c r="H390" s="5"/>
      <c r="I390" s="5"/>
      <c r="J390" s="5"/>
      <c r="K390" s="7"/>
      <c r="L390" s="7"/>
      <c r="M390" s="7"/>
      <c r="N390" s="7"/>
      <c r="O390" s="7"/>
      <c r="P390" s="7"/>
      <c r="Q390" s="7"/>
    </row>
    <row r="391" spans="1:17" ht="15.75">
      <c r="A391" s="4"/>
      <c r="B391" s="4"/>
      <c r="C391" s="6"/>
      <c r="D391" s="5"/>
      <c r="E391" s="5"/>
      <c r="F391" s="5"/>
      <c r="G391" s="5"/>
      <c r="H391" s="5"/>
      <c r="I391" s="5"/>
      <c r="J391" s="5"/>
      <c r="K391" s="7"/>
      <c r="L391" s="7"/>
      <c r="M391" s="7"/>
      <c r="N391" s="7"/>
      <c r="O391" s="7"/>
      <c r="P391" s="7"/>
      <c r="Q391" s="7"/>
    </row>
    <row r="392" spans="1:17" ht="15.75">
      <c r="A392" s="4"/>
      <c r="B392" s="4"/>
      <c r="C392" s="6"/>
      <c r="D392" s="5"/>
      <c r="E392" s="5"/>
      <c r="F392" s="5"/>
      <c r="G392" s="5"/>
      <c r="H392" s="5"/>
      <c r="I392" s="5"/>
      <c r="J392" s="5"/>
      <c r="K392" s="7"/>
      <c r="L392" s="7"/>
      <c r="M392" s="7"/>
      <c r="N392" s="7"/>
      <c r="O392" s="7"/>
      <c r="P392" s="7"/>
      <c r="Q392" s="7"/>
    </row>
    <row r="393" spans="1:17" ht="15.75">
      <c r="A393" s="4"/>
      <c r="B393" s="4"/>
      <c r="C393" s="6"/>
      <c r="D393" s="5"/>
      <c r="E393" s="5"/>
      <c r="F393" s="5"/>
      <c r="G393" s="5"/>
      <c r="H393" s="5"/>
      <c r="I393" s="5"/>
      <c r="J393" s="5"/>
      <c r="K393" s="7"/>
      <c r="L393" s="7"/>
      <c r="M393" s="7"/>
      <c r="N393" s="7"/>
      <c r="O393" s="7"/>
      <c r="P393" s="7"/>
      <c r="Q393" s="7"/>
    </row>
    <row r="394" spans="1:17" ht="15.75">
      <c r="A394" s="4"/>
      <c r="B394" s="1"/>
      <c r="C394" s="1"/>
      <c r="D394" s="1"/>
      <c r="E394" s="1"/>
      <c r="F394" s="1"/>
      <c r="G394" s="1"/>
      <c r="H394" s="1"/>
      <c r="I394" s="1"/>
      <c r="J394" s="1"/>
      <c r="K394" s="1"/>
      <c r="L394" s="1"/>
      <c r="M394" s="1"/>
      <c r="N394" s="1"/>
      <c r="O394" s="2"/>
      <c r="P394" s="2"/>
      <c r="Q394" s="2"/>
    </row>
    <row r="395" spans="1:17" ht="15.75">
      <c r="A395" s="4"/>
      <c r="B395" s="4"/>
      <c r="C395" s="5"/>
      <c r="D395" s="5"/>
      <c r="E395" s="5"/>
      <c r="F395" s="5"/>
      <c r="G395" s="5"/>
      <c r="H395" s="5"/>
      <c r="I395" s="5"/>
      <c r="J395" s="5"/>
      <c r="K395" s="7"/>
      <c r="L395" s="7"/>
      <c r="M395" s="7"/>
      <c r="N395" s="7"/>
      <c r="O395" s="7"/>
      <c r="P395" s="7"/>
      <c r="Q395" s="7"/>
    </row>
    <row r="396" spans="1:17" ht="15.75">
      <c r="A396" s="4"/>
      <c r="B396" s="3"/>
      <c r="C396" s="6"/>
      <c r="D396" s="5"/>
      <c r="E396" s="5"/>
      <c r="F396" s="5"/>
      <c r="G396" s="5"/>
      <c r="H396" s="5"/>
      <c r="I396" s="5"/>
      <c r="J396" s="5"/>
      <c r="K396" s="7"/>
      <c r="L396" s="7"/>
      <c r="M396" s="7"/>
      <c r="N396" s="7"/>
      <c r="O396" s="7"/>
      <c r="P396" s="7"/>
      <c r="Q396" s="7"/>
    </row>
    <row r="397" spans="1:17" ht="15.75">
      <c r="A397" s="4"/>
      <c r="B397" s="4"/>
      <c r="C397" s="6"/>
      <c r="D397" s="5"/>
      <c r="E397" s="5"/>
      <c r="F397" s="5"/>
      <c r="G397" s="5"/>
      <c r="H397" s="5"/>
      <c r="I397" s="5"/>
      <c r="J397" s="5"/>
      <c r="K397" s="7"/>
      <c r="L397" s="7"/>
      <c r="M397" s="7"/>
      <c r="N397" s="7"/>
      <c r="O397" s="7"/>
      <c r="P397" s="7"/>
      <c r="Q397" s="7"/>
    </row>
    <row r="398" spans="1:17" ht="15.75">
      <c r="A398" s="4"/>
      <c r="B398" s="4"/>
      <c r="C398" s="6"/>
      <c r="D398" s="5"/>
      <c r="E398" s="5"/>
      <c r="F398" s="5"/>
      <c r="G398" s="5"/>
      <c r="H398" s="5"/>
      <c r="I398" s="5"/>
      <c r="J398" s="5"/>
      <c r="K398" s="7"/>
      <c r="L398" s="7"/>
      <c r="M398" s="7"/>
      <c r="N398" s="7"/>
      <c r="O398" s="7"/>
      <c r="P398" s="7"/>
      <c r="Q398" s="7"/>
    </row>
    <row r="399" spans="1:17" ht="15.75">
      <c r="A399" s="4"/>
      <c r="B399" s="4"/>
      <c r="C399" s="6"/>
      <c r="D399" s="5"/>
      <c r="E399" s="5"/>
      <c r="F399" s="5"/>
      <c r="G399" s="5"/>
      <c r="H399" s="5"/>
      <c r="I399" s="5"/>
      <c r="J399" s="5"/>
      <c r="K399" s="7"/>
      <c r="L399" s="7"/>
      <c r="M399" s="7"/>
      <c r="N399" s="7"/>
      <c r="O399" s="7"/>
      <c r="P399" s="7"/>
      <c r="Q399" s="7"/>
    </row>
  </sheetData>
  <conditionalFormatting sqref="I129:I130 H88:H89 I82:I83 I122:I123 I117:I119 I190:I191 H149:H150 I143:I144 E69 E71 E114 I183:I184 I178:I180 D43:D49 P25">
    <cfRule type="cellIs" dxfId="49" priority="61" operator="equal">
      <formula>"L"</formula>
    </cfRule>
  </conditionalFormatting>
  <conditionalFormatting sqref="I129:I130 H88:H89 I82:I83 I122:I123 I117:I119 I190:I191 H149:H150 I143:I144 E69 E71 E114 I183:I184 I178:I180 D43:D49 P25">
    <cfRule type="cellIs" dxfId="48" priority="60" operator="equal">
      <formula>"M"</formula>
    </cfRule>
  </conditionalFormatting>
  <conditionalFormatting sqref="I129:I130 H88:H89 I82:I83 I122:I123 I117:I119 I190:I191 H149:H150 I143:I144 E69 E71 E114 I183:I184 I178:I180 D43:D49 P25">
    <cfRule type="cellIs" dxfId="47" priority="59" operator="equal">
      <formula>"S"</formula>
    </cfRule>
  </conditionalFormatting>
  <conditionalFormatting sqref="Q141:Q143 C129:P130 C82:P83 C85:Q89 Q104:Q106 Q109 C122:P123 C117:P119 Q183 Q195 C178:P180 Q264:Q265 Q244 Q231:Q233 Q202:Q204 C190:P191 C143:P144 C146:Q150 Q112:Q114 Q82:Q84 C69:P72 C114:P115 Q90:Q92 Q118:Q119 Q165:Q167 Q170:Q172 C183:P184 C43:P49 C38:O40 Q23 C23:P25">
    <cfRule type="containsText" dxfId="46" priority="58" operator="containsText" text="l">
      <formula>NOT(ISERROR(SEARCH(("l"),(C23))))</formula>
    </cfRule>
  </conditionalFormatting>
  <conditionalFormatting sqref="Q141:Q143 C129:P130 C82:P83 C85:Q89 Q104:Q106 Q109 C122:P123 C117:P119 Q183 Q195 C178:P180 Q264:Q265 Q244 Q231:Q233 Q202:Q204 C190:P191 C143:P144 C146:Q150 Q112:Q114 Q82:Q84 C69:P72 C114:P115 Q90:Q92 Q118:Q119 Q165:Q167 Q170:Q172 C183:P184 C43:P49 C38:O40 Q23 C23:P25">
    <cfRule type="containsText" dxfId="45" priority="57" operator="containsText" text="m">
      <formula>NOT(ISERROR(SEARCH(("m"),(C23))))</formula>
    </cfRule>
  </conditionalFormatting>
  <conditionalFormatting sqref="Q141:Q143 C129:P130 C82:P83 C85:Q89 Q104:Q106 Q109 C122:P123 C117:P119 Q183 Q195 C178:P180 Q264:Q265 Q244 Q231:Q233 Q202:Q204 C190:P191 C143:P144 C146:Q150 Q112:Q114 Q82:Q84 C69:P72 C114:P115 Q90:Q92 Q118:Q119 Q165:Q167 Q170:Q172 C183:P184 C43:P49 C38:O40 Q23 C23:P25">
    <cfRule type="containsText" dxfId="44" priority="56" operator="containsText" text="s">
      <formula>NOT(ISERROR(SEARCH(("s"),(C23))))</formula>
    </cfRule>
  </conditionalFormatting>
  <conditionalFormatting sqref="C43:P44">
    <cfRule type="containsText" dxfId="43" priority="49" operator="containsText" text="l">
      <formula>NOT(ISERROR(SEARCH(("l"),(S136))))</formula>
    </cfRule>
  </conditionalFormatting>
  <conditionalFormatting sqref="C43:P44">
    <cfRule type="containsText" dxfId="42" priority="48" operator="containsText" text="M">
      <formula>NOT(ISERROR(SEARCH(("M"),(S136))))</formula>
    </cfRule>
  </conditionalFormatting>
  <conditionalFormatting sqref="C43:P44">
    <cfRule type="containsText" dxfId="41" priority="47" operator="containsText" text="m">
      <formula>NOT(ISERROR(SEARCH(("m"),(S136))))</formula>
    </cfRule>
  </conditionalFormatting>
  <conditionalFormatting sqref="C43:P44">
    <cfRule type="containsText" dxfId="40" priority="46" operator="containsText" text="s">
      <formula>NOT(ISERROR(SEARCH(("s"),(S136))))</formula>
    </cfRule>
  </conditionalFormatting>
  <conditionalFormatting sqref="C45:P49">
    <cfRule type="containsText" dxfId="39" priority="45" operator="containsText" text="l">
      <formula>NOT(ISERROR(SEARCH(("l"),(S140))))</formula>
    </cfRule>
  </conditionalFormatting>
  <conditionalFormatting sqref="C45:P49">
    <cfRule type="containsText" dxfId="38" priority="44" operator="containsText" text="M">
      <formula>NOT(ISERROR(SEARCH(("M"),(S140))))</formula>
    </cfRule>
  </conditionalFormatting>
  <conditionalFormatting sqref="C45:P49">
    <cfRule type="containsText" dxfId="37" priority="43" operator="containsText" text="m">
      <formula>NOT(ISERROR(SEARCH(("m"),(S140))))</formula>
    </cfRule>
  </conditionalFormatting>
  <conditionalFormatting sqref="C45:P49">
    <cfRule type="containsText" dxfId="36" priority="42" operator="containsText" text="s">
      <formula>NOT(ISERROR(SEARCH(("s"),(S140))))</formula>
    </cfRule>
  </conditionalFormatting>
  <conditionalFormatting sqref="D43:P44">
    <cfRule type="containsText" dxfId="35" priority="32" operator="containsText" text="l">
      <formula>NOT(ISERROR(SEARCH(("l"),(T197))))</formula>
    </cfRule>
  </conditionalFormatting>
  <conditionalFormatting sqref="D43:P44">
    <cfRule type="containsText" dxfId="34" priority="31" operator="containsText" text="M">
      <formula>NOT(ISERROR(SEARCH(("M"),(T197))))</formula>
    </cfRule>
  </conditionalFormatting>
  <conditionalFormatting sqref="D43:P44">
    <cfRule type="containsText" dxfId="33" priority="30" operator="containsText" text="m">
      <formula>NOT(ISERROR(SEARCH(("m"),(T197))))</formula>
    </cfRule>
  </conditionalFormatting>
  <conditionalFormatting sqref="D43:P44">
    <cfRule type="containsText" dxfId="32" priority="29" operator="containsText" text="s">
      <formula>NOT(ISERROR(SEARCH(("s"),(T197))))</formula>
    </cfRule>
  </conditionalFormatting>
  <conditionalFormatting sqref="D45:P49">
    <cfRule type="containsText" dxfId="31" priority="28" operator="containsText" text="l">
      <formula>NOT(ISERROR(SEARCH(("l"),(T201))))</formula>
    </cfRule>
  </conditionalFormatting>
  <conditionalFormatting sqref="D45:P49">
    <cfRule type="containsText" dxfId="30" priority="27" operator="containsText" text="M">
      <formula>NOT(ISERROR(SEARCH(("M"),(T201))))</formula>
    </cfRule>
  </conditionalFormatting>
  <conditionalFormatting sqref="D45:P49">
    <cfRule type="containsText" dxfId="29" priority="26" operator="containsText" text="m">
      <formula>NOT(ISERROR(SEARCH(("m"),(T201))))</formula>
    </cfRule>
  </conditionalFormatting>
  <conditionalFormatting sqref="D45:P49">
    <cfRule type="containsText" dxfId="28" priority="25" operator="containsText" text="s">
      <formula>NOT(ISERROR(SEARCH(("s"),(T201))))</formula>
    </cfRule>
  </conditionalFormatting>
  <conditionalFormatting sqref="C43:C44">
    <cfRule type="containsText" dxfId="27" priority="24" operator="containsText" text="l">
      <formula>NOT(ISERROR(SEARCH(("l"),(S197))))</formula>
    </cfRule>
  </conditionalFormatting>
  <conditionalFormatting sqref="C43:C44">
    <cfRule type="containsText" dxfId="26" priority="23" operator="containsText" text="M">
      <formula>NOT(ISERROR(SEARCH(("M"),(S197))))</formula>
    </cfRule>
  </conditionalFormatting>
  <conditionalFormatting sqref="C43:C44">
    <cfRule type="containsText" dxfId="25" priority="22" operator="containsText" text="m">
      <formula>NOT(ISERROR(SEARCH(("m"),(S197))))</formula>
    </cfRule>
  </conditionalFormatting>
  <conditionalFormatting sqref="C43:C44">
    <cfRule type="containsText" dxfId="24" priority="21" operator="containsText" text="s">
      <formula>NOT(ISERROR(SEARCH(("s"),(S197))))</formula>
    </cfRule>
  </conditionalFormatting>
  <conditionalFormatting sqref="C45:C49">
    <cfRule type="containsText" dxfId="23" priority="20" operator="containsText" text="l">
      <formula>NOT(ISERROR(SEARCH(("l"),(S201))))</formula>
    </cfRule>
  </conditionalFormatting>
  <conditionalFormatting sqref="C45:C49">
    <cfRule type="containsText" dxfId="22" priority="19" operator="containsText" text="M">
      <formula>NOT(ISERROR(SEARCH(("M"),(S201))))</formula>
    </cfRule>
  </conditionalFormatting>
  <conditionalFormatting sqref="C45:C49">
    <cfRule type="containsText" dxfId="21" priority="18" operator="containsText" text="m">
      <formula>NOT(ISERROR(SEARCH(("m"),(S201))))</formula>
    </cfRule>
  </conditionalFormatting>
  <conditionalFormatting sqref="C45:C49">
    <cfRule type="containsText" dxfId="20" priority="17" operator="containsText" text="s">
      <formula>NOT(ISERROR(SEARCH(("s"),(S201))))</formula>
    </cfRule>
  </conditionalFormatting>
  <conditionalFormatting sqref="C43:P44">
    <cfRule type="containsText" dxfId="19" priority="16" operator="containsText" text="l">
      <formula>NOT(ISERROR(SEARCH(("l"),(S197))))</formula>
    </cfRule>
  </conditionalFormatting>
  <conditionalFormatting sqref="C43:P44">
    <cfRule type="containsText" dxfId="18" priority="15" operator="containsText" text="M">
      <formula>NOT(ISERROR(SEARCH(("M"),(S197))))</formula>
    </cfRule>
  </conditionalFormatting>
  <conditionalFormatting sqref="C43:P44">
    <cfRule type="containsText" dxfId="17" priority="14" operator="containsText" text="m">
      <formula>NOT(ISERROR(SEARCH(("m"),(S197))))</formula>
    </cfRule>
  </conditionalFormatting>
  <conditionalFormatting sqref="C43:P44">
    <cfRule type="containsText" dxfId="16" priority="13" operator="containsText" text="s">
      <formula>NOT(ISERROR(SEARCH(("s"),(S197))))</formula>
    </cfRule>
  </conditionalFormatting>
  <conditionalFormatting sqref="C45:P49">
    <cfRule type="containsText" dxfId="15" priority="12" operator="containsText" text="l">
      <formula>NOT(ISERROR(SEARCH(("l"),(S201))))</formula>
    </cfRule>
  </conditionalFormatting>
  <conditionalFormatting sqref="C45:P49">
    <cfRule type="containsText" dxfId="14" priority="11" operator="containsText" text="M">
      <formula>NOT(ISERROR(SEARCH(("M"),(S201))))</formula>
    </cfRule>
  </conditionalFormatting>
  <conditionalFormatting sqref="C45:P49">
    <cfRule type="containsText" dxfId="13" priority="10" operator="containsText" text="m">
      <formula>NOT(ISERROR(SEARCH(("m"),(S201))))</formula>
    </cfRule>
  </conditionalFormatting>
  <conditionalFormatting sqref="C45:P49">
    <cfRule type="containsText" dxfId="12" priority="9" operator="containsText" text="s">
      <formula>NOT(ISERROR(SEARCH(("s"),(S201))))</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Q304"/>
  <sheetViews>
    <sheetView workbookViewId="0">
      <pane ySplit="1" topLeftCell="A2" activePane="bottomLeft" state="frozen"/>
      <selection pane="bottomLeft" activeCell="B9" sqref="B9"/>
    </sheetView>
  </sheetViews>
  <sheetFormatPr defaultRowHeight="15"/>
  <cols>
    <col min="1" max="1" width="9.7109375" customWidth="1"/>
    <col min="2" max="2" width="90.85546875" customWidth="1"/>
    <col min="3" max="3" width="5.28515625" customWidth="1"/>
    <col min="4" max="4" width="5" customWidth="1"/>
    <col min="5" max="5" width="4.85546875" customWidth="1"/>
    <col min="6" max="6" width="5" customWidth="1"/>
    <col min="7" max="9" width="5.140625" bestFit="1" customWidth="1"/>
    <col min="10" max="10" width="4.85546875" customWidth="1"/>
    <col min="11" max="11" width="5.140625" bestFit="1" customWidth="1"/>
    <col min="12" max="14" width="6.28515625" bestFit="1" customWidth="1"/>
    <col min="15" max="17" width="6.42578125" bestFit="1" customWidth="1"/>
  </cols>
  <sheetData>
    <row r="1" spans="1:17" ht="31.5">
      <c r="A1" s="196"/>
      <c r="B1" s="197" t="s">
        <v>1188</v>
      </c>
      <c r="C1" s="198" t="s">
        <v>5</v>
      </c>
      <c r="D1" s="198" t="s">
        <v>6</v>
      </c>
      <c r="E1" s="198" t="s">
        <v>7</v>
      </c>
      <c r="F1" s="198" t="s">
        <v>8</v>
      </c>
      <c r="G1" s="198" t="s">
        <v>9</v>
      </c>
      <c r="H1" s="198" t="s">
        <v>10</v>
      </c>
      <c r="I1" s="198" t="s">
        <v>11</v>
      </c>
      <c r="J1" s="198" t="s">
        <v>12</v>
      </c>
      <c r="K1" s="198" t="s">
        <v>13</v>
      </c>
      <c r="L1" s="198" t="s">
        <v>14</v>
      </c>
      <c r="M1" s="198" t="s">
        <v>15</v>
      </c>
      <c r="N1" s="198" t="s">
        <v>16</v>
      </c>
      <c r="O1" s="198" t="s">
        <v>17</v>
      </c>
      <c r="P1" s="198" t="s">
        <v>18</v>
      </c>
      <c r="Q1" s="198" t="s">
        <v>19</v>
      </c>
    </row>
    <row r="2" spans="1:17" ht="30">
      <c r="A2" s="161" t="s">
        <v>1187</v>
      </c>
      <c r="C2" s="9"/>
      <c r="D2" s="9"/>
      <c r="E2" s="9"/>
      <c r="F2" s="9"/>
      <c r="G2" s="9"/>
      <c r="H2" s="9"/>
      <c r="I2" s="9"/>
      <c r="J2" s="9"/>
      <c r="K2" s="9"/>
      <c r="L2" s="9"/>
      <c r="M2" s="9"/>
      <c r="N2" s="9"/>
      <c r="O2" s="10"/>
      <c r="P2" s="10"/>
      <c r="Q2" s="10"/>
    </row>
    <row r="3" spans="1:17" ht="15.75">
      <c r="A3" s="339" t="s">
        <v>1189</v>
      </c>
      <c r="B3" s="339"/>
      <c r="C3" s="6"/>
      <c r="D3" s="5"/>
      <c r="E3" s="5"/>
      <c r="F3" s="5"/>
      <c r="G3" s="5"/>
      <c r="H3" s="5"/>
      <c r="I3" s="5"/>
      <c r="J3" s="5"/>
      <c r="K3" s="12"/>
      <c r="L3" s="12"/>
      <c r="M3" s="12"/>
      <c r="N3" s="12"/>
      <c r="O3" s="12"/>
      <c r="P3" s="12"/>
      <c r="Q3" s="12"/>
    </row>
    <row r="4" spans="1:17" ht="31.5">
      <c r="A4" s="146" t="s">
        <v>0</v>
      </c>
      <c r="B4" s="5" t="s">
        <v>1190</v>
      </c>
      <c r="C4" s="6">
        <v>3</v>
      </c>
      <c r="D4" s="5">
        <v>3</v>
      </c>
      <c r="E4" s="5">
        <v>1</v>
      </c>
      <c r="F4" s="5">
        <v>1</v>
      </c>
      <c r="G4" s="5"/>
      <c r="H4" s="5"/>
      <c r="I4" s="5"/>
      <c r="J4" s="5"/>
      <c r="K4" s="5"/>
      <c r="L4" s="5"/>
      <c r="M4" s="5"/>
      <c r="N4" s="5"/>
      <c r="O4" s="12">
        <v>1</v>
      </c>
      <c r="P4" s="12"/>
      <c r="Q4" s="12"/>
    </row>
    <row r="5" spans="1:17" ht="15.75">
      <c r="A5" s="146" t="s">
        <v>1</v>
      </c>
      <c r="B5" s="6" t="s">
        <v>1191</v>
      </c>
      <c r="C5" s="9">
        <v>3</v>
      </c>
      <c r="D5" s="9">
        <v>3</v>
      </c>
      <c r="E5" s="9">
        <v>2</v>
      </c>
      <c r="F5" s="9">
        <v>1</v>
      </c>
      <c r="G5" s="5"/>
      <c r="H5" s="5"/>
      <c r="I5" s="5"/>
      <c r="J5" s="5"/>
      <c r="K5" s="5"/>
      <c r="L5" s="5"/>
      <c r="M5" s="5"/>
      <c r="N5" s="5"/>
      <c r="O5" s="10">
        <v>1</v>
      </c>
      <c r="P5" s="10">
        <v>1</v>
      </c>
      <c r="Q5" s="10"/>
    </row>
    <row r="6" spans="1:17" ht="15.75">
      <c r="A6" s="146" t="s">
        <v>2</v>
      </c>
      <c r="B6" s="6" t="s">
        <v>1192</v>
      </c>
      <c r="C6" s="5">
        <v>2</v>
      </c>
      <c r="D6" s="5">
        <v>2</v>
      </c>
      <c r="E6" s="5">
        <v>1</v>
      </c>
      <c r="F6" s="5">
        <v>1</v>
      </c>
      <c r="G6" s="5"/>
      <c r="H6" s="5"/>
      <c r="I6" s="5"/>
      <c r="J6" s="5"/>
      <c r="K6" s="5"/>
      <c r="L6" s="5"/>
      <c r="M6" s="5"/>
      <c r="N6" s="5"/>
      <c r="O6" s="12"/>
      <c r="P6" s="12"/>
      <c r="Q6" s="12"/>
    </row>
    <row r="7" spans="1:17" ht="15.75">
      <c r="A7" s="147" t="s">
        <v>1193</v>
      </c>
      <c r="B7" s="148"/>
      <c r="C7" s="8">
        <f>AVERAGE(C4:C6)</f>
        <v>2.6666666666666665</v>
      </c>
      <c r="D7" s="8">
        <f t="shared" ref="D7:F7" si="0">AVERAGE(D4:D6)</f>
        <v>2.6666666666666665</v>
      </c>
      <c r="E7" s="8">
        <f t="shared" si="0"/>
        <v>1.3333333333333333</v>
      </c>
      <c r="F7" s="8">
        <f t="shared" si="0"/>
        <v>1</v>
      </c>
      <c r="G7" s="5"/>
      <c r="H7" s="5"/>
      <c r="I7" s="5"/>
      <c r="J7" s="5"/>
      <c r="K7" s="5"/>
      <c r="L7" s="5"/>
      <c r="M7" s="5"/>
      <c r="N7" s="5"/>
      <c r="O7" s="226"/>
      <c r="P7" s="226"/>
      <c r="Q7" s="226"/>
    </row>
    <row r="8" spans="1:17" ht="15.75">
      <c r="A8" s="337" t="s">
        <v>1194</v>
      </c>
      <c r="B8" s="338"/>
      <c r="C8" s="5"/>
      <c r="D8" s="5"/>
      <c r="E8" s="5"/>
      <c r="F8" s="5"/>
      <c r="G8" s="5"/>
      <c r="H8" s="5"/>
      <c r="I8" s="5"/>
      <c r="J8" s="5"/>
      <c r="K8" s="12"/>
      <c r="L8" s="12"/>
      <c r="M8" s="12"/>
      <c r="N8" s="12"/>
      <c r="O8" s="12"/>
      <c r="P8" s="12"/>
      <c r="Q8" s="12"/>
    </row>
    <row r="9" spans="1:17" ht="15.75">
      <c r="A9" s="146" t="s">
        <v>0</v>
      </c>
      <c r="B9" s="6" t="s">
        <v>1195</v>
      </c>
      <c r="C9" s="6">
        <v>1</v>
      </c>
      <c r="D9" s="5">
        <v>2</v>
      </c>
      <c r="E9" s="5">
        <v>1</v>
      </c>
      <c r="F9" s="5">
        <v>1</v>
      </c>
      <c r="G9" s="5"/>
      <c r="H9" s="5"/>
      <c r="I9" s="5"/>
      <c r="J9" s="5"/>
      <c r="K9" s="5"/>
      <c r="L9" s="5"/>
      <c r="M9" s="5"/>
      <c r="N9" s="5"/>
      <c r="O9" s="12">
        <v>2</v>
      </c>
      <c r="P9" s="12">
        <v>1</v>
      </c>
      <c r="Q9" s="12"/>
    </row>
    <row r="10" spans="1:17" ht="15.75">
      <c r="A10" s="146" t="s">
        <v>1</v>
      </c>
      <c r="B10" s="6" t="s">
        <v>1196</v>
      </c>
      <c r="C10" s="6">
        <v>1</v>
      </c>
      <c r="D10" s="5">
        <v>1</v>
      </c>
      <c r="E10" s="5">
        <v>1</v>
      </c>
      <c r="F10" s="5">
        <v>2</v>
      </c>
      <c r="G10" s="5"/>
      <c r="H10" s="5"/>
      <c r="I10" s="5"/>
      <c r="J10" s="5"/>
      <c r="K10" s="5"/>
      <c r="L10" s="5"/>
      <c r="M10" s="5"/>
      <c r="N10" s="5"/>
      <c r="O10" s="12">
        <v>2</v>
      </c>
      <c r="P10" s="12">
        <v>1</v>
      </c>
      <c r="Q10" s="12"/>
    </row>
    <row r="11" spans="1:17" ht="29.25" customHeight="1">
      <c r="A11" s="146" t="s">
        <v>2</v>
      </c>
      <c r="B11" s="6" t="s">
        <v>1197</v>
      </c>
      <c r="C11" s="6">
        <v>1</v>
      </c>
      <c r="D11" s="5">
        <v>2</v>
      </c>
      <c r="E11" s="5">
        <v>1</v>
      </c>
      <c r="F11" s="5">
        <v>2</v>
      </c>
      <c r="G11" s="5"/>
      <c r="H11" s="5"/>
      <c r="I11" s="5"/>
      <c r="J11" s="5"/>
      <c r="K11" s="5"/>
      <c r="L11" s="5"/>
      <c r="M11" s="5"/>
      <c r="N11" s="5"/>
      <c r="O11" s="12">
        <v>2</v>
      </c>
      <c r="P11" s="12">
        <v>1</v>
      </c>
      <c r="Q11" s="12"/>
    </row>
    <row r="12" spans="1:17" ht="15.75">
      <c r="A12" s="146" t="s">
        <v>3</v>
      </c>
      <c r="B12" s="6" t="s">
        <v>1198</v>
      </c>
      <c r="C12" s="6">
        <v>1</v>
      </c>
      <c r="D12" s="5">
        <v>1</v>
      </c>
      <c r="E12" s="5">
        <v>1</v>
      </c>
      <c r="F12" s="5">
        <v>1</v>
      </c>
      <c r="G12" s="5"/>
      <c r="H12" s="5"/>
      <c r="I12" s="5"/>
      <c r="J12" s="5"/>
      <c r="K12" s="5"/>
      <c r="L12" s="5"/>
      <c r="M12" s="5"/>
      <c r="N12" s="5"/>
      <c r="O12" s="12">
        <v>1</v>
      </c>
      <c r="P12" s="12">
        <v>1</v>
      </c>
      <c r="Q12" s="12"/>
    </row>
    <row r="13" spans="1:17" ht="15.75">
      <c r="A13" s="147" t="s">
        <v>1193</v>
      </c>
      <c r="B13" s="148"/>
      <c r="C13" s="148">
        <f>AVERAGE(C9:C12)</f>
        <v>1</v>
      </c>
      <c r="D13" s="148">
        <f t="shared" ref="D13:F13" si="1">AVERAGE(D9:D12)</f>
        <v>1.5</v>
      </c>
      <c r="E13" s="148">
        <f t="shared" si="1"/>
        <v>1</v>
      </c>
      <c r="F13" s="148">
        <f t="shared" si="1"/>
        <v>1.5</v>
      </c>
      <c r="G13" s="8"/>
      <c r="H13" s="8"/>
      <c r="I13" s="8"/>
      <c r="J13" s="8"/>
      <c r="K13" s="226"/>
      <c r="L13" s="226"/>
      <c r="M13" s="226"/>
      <c r="N13" s="226"/>
      <c r="O13" s="226">
        <f>AVERAGE(O9:O12)</f>
        <v>1.75</v>
      </c>
      <c r="P13" s="226">
        <f>AVERAGE(P9:P12)</f>
        <v>1</v>
      </c>
      <c r="Q13" s="226"/>
    </row>
    <row r="14" spans="1:17" ht="15.75">
      <c r="A14" s="337" t="s">
        <v>1199</v>
      </c>
      <c r="B14" s="338"/>
      <c r="C14" s="6"/>
      <c r="D14" s="5"/>
      <c r="E14" s="5"/>
      <c r="F14" s="5"/>
      <c r="G14" s="5"/>
      <c r="H14" s="5"/>
      <c r="I14" s="5"/>
      <c r="J14" s="5"/>
      <c r="K14" s="12"/>
      <c r="L14" s="12"/>
      <c r="M14" s="12"/>
      <c r="N14" s="12"/>
      <c r="O14" s="12"/>
      <c r="P14" s="12"/>
      <c r="Q14" s="12"/>
    </row>
    <row r="15" spans="1:17" ht="15.75">
      <c r="A15" s="146" t="s">
        <v>0</v>
      </c>
      <c r="B15" s="6" t="s">
        <v>1200</v>
      </c>
      <c r="C15" s="6">
        <v>2</v>
      </c>
      <c r="D15" s="5">
        <v>3</v>
      </c>
      <c r="E15" s="5">
        <v>1</v>
      </c>
      <c r="F15" s="5">
        <v>1</v>
      </c>
      <c r="G15" s="5"/>
      <c r="H15" s="5"/>
      <c r="I15" s="5"/>
      <c r="J15" s="5"/>
      <c r="K15" s="12"/>
      <c r="L15" s="12"/>
      <c r="M15" s="12"/>
      <c r="N15" s="12"/>
      <c r="O15" s="12"/>
      <c r="P15" s="12"/>
      <c r="Q15" s="12"/>
    </row>
    <row r="16" spans="1:17" ht="15.75">
      <c r="A16" s="146" t="s">
        <v>1</v>
      </c>
      <c r="B16" s="5" t="s">
        <v>1201</v>
      </c>
      <c r="C16" s="6">
        <v>2</v>
      </c>
      <c r="D16" s="5">
        <v>3</v>
      </c>
      <c r="E16" s="5">
        <v>1</v>
      </c>
      <c r="F16" s="5">
        <v>1</v>
      </c>
      <c r="G16" s="9"/>
      <c r="H16" s="9"/>
      <c r="I16" s="9"/>
      <c r="J16" s="9"/>
      <c r="K16" s="9"/>
      <c r="L16" s="9"/>
      <c r="M16" s="9"/>
      <c r="N16" s="9"/>
      <c r="O16" s="10"/>
      <c r="P16" s="10"/>
      <c r="Q16" s="10"/>
    </row>
    <row r="17" spans="1:17" ht="15.75">
      <c r="A17" s="146" t="s">
        <v>2</v>
      </c>
      <c r="B17" s="6" t="s">
        <v>1202</v>
      </c>
      <c r="C17" s="6">
        <v>2</v>
      </c>
      <c r="D17" s="5">
        <v>3</v>
      </c>
      <c r="E17" s="5">
        <v>1</v>
      </c>
      <c r="F17" s="5">
        <v>1</v>
      </c>
      <c r="G17" s="9"/>
      <c r="H17" s="9"/>
      <c r="I17" s="9"/>
      <c r="J17" s="9"/>
      <c r="K17" s="9"/>
      <c r="L17" s="9"/>
      <c r="M17" s="9"/>
      <c r="N17" s="9"/>
      <c r="O17" s="10"/>
      <c r="P17" s="10"/>
      <c r="Q17" s="10"/>
    </row>
    <row r="18" spans="1:17" ht="15" customHeight="1">
      <c r="A18" s="147" t="s">
        <v>1193</v>
      </c>
      <c r="B18" s="148"/>
      <c r="C18" s="9">
        <f>AVERAGE(C15:C17)</f>
        <v>2</v>
      </c>
      <c r="D18" s="9">
        <f t="shared" ref="D18:F18" si="2">AVERAGE(D15:D17)</f>
        <v>3</v>
      </c>
      <c r="E18" s="9">
        <f t="shared" si="2"/>
        <v>1</v>
      </c>
      <c r="F18" s="9">
        <f t="shared" si="2"/>
        <v>1</v>
      </c>
      <c r="G18" s="9"/>
      <c r="H18" s="9"/>
      <c r="I18" s="9"/>
      <c r="J18" s="9"/>
      <c r="K18" s="9"/>
      <c r="L18" s="9"/>
      <c r="M18" s="9"/>
      <c r="N18" s="9"/>
      <c r="O18" s="9"/>
      <c r="P18" s="9"/>
      <c r="Q18" s="9"/>
    </row>
    <row r="19" spans="1:17" ht="15.75">
      <c r="A19" s="149"/>
      <c r="B19" s="150" t="s">
        <v>1203</v>
      </c>
      <c r="C19" s="5"/>
      <c r="D19" s="5"/>
      <c r="E19" s="5"/>
      <c r="F19" s="5"/>
      <c r="G19" s="5"/>
      <c r="H19" s="5"/>
      <c r="I19" s="5"/>
      <c r="J19" s="5"/>
      <c r="K19" s="12"/>
      <c r="L19" s="12"/>
      <c r="M19" s="12"/>
      <c r="N19" s="12"/>
      <c r="O19" s="12"/>
      <c r="P19" s="12"/>
      <c r="Q19" s="12"/>
    </row>
    <row r="20" spans="1:17" ht="15.75">
      <c r="A20" s="146" t="s">
        <v>0</v>
      </c>
      <c r="B20" s="6" t="s">
        <v>1204</v>
      </c>
      <c r="C20" s="6">
        <v>1</v>
      </c>
      <c r="D20" s="5">
        <v>3</v>
      </c>
      <c r="E20" s="5">
        <v>3</v>
      </c>
      <c r="F20" s="5"/>
      <c r="G20" s="5"/>
      <c r="H20" s="5"/>
      <c r="I20" s="5"/>
      <c r="J20" s="5"/>
      <c r="K20" s="5"/>
      <c r="L20" s="5"/>
      <c r="M20" s="5"/>
      <c r="N20" s="5"/>
      <c r="O20" s="12"/>
      <c r="P20" s="12">
        <v>3</v>
      </c>
      <c r="Q20" s="12"/>
    </row>
    <row r="21" spans="1:17" ht="15.75">
      <c r="A21" s="146" t="s">
        <v>1</v>
      </c>
      <c r="B21" s="6" t="s">
        <v>1205</v>
      </c>
      <c r="C21" s="6">
        <v>1</v>
      </c>
      <c r="D21" s="5">
        <v>2</v>
      </c>
      <c r="E21" s="5">
        <v>3</v>
      </c>
      <c r="F21" s="5"/>
      <c r="G21" s="5"/>
      <c r="H21" s="5"/>
      <c r="I21" s="5"/>
      <c r="J21" s="5"/>
      <c r="K21" s="5"/>
      <c r="L21" s="5"/>
      <c r="M21" s="5"/>
      <c r="N21" s="5"/>
      <c r="O21" s="12"/>
      <c r="P21" s="12">
        <v>3</v>
      </c>
      <c r="Q21" s="12"/>
    </row>
    <row r="22" spans="1:17" ht="15.75">
      <c r="A22" s="146" t="s">
        <v>2</v>
      </c>
      <c r="B22" s="6" t="s">
        <v>1206</v>
      </c>
      <c r="C22" s="6">
        <v>1</v>
      </c>
      <c r="D22" s="5">
        <v>1</v>
      </c>
      <c r="E22" s="5">
        <v>1</v>
      </c>
      <c r="F22" s="5"/>
      <c r="G22" s="5"/>
      <c r="H22" s="5"/>
      <c r="I22" s="5"/>
      <c r="J22" s="5"/>
      <c r="K22" s="5"/>
      <c r="L22" s="5"/>
      <c r="M22" s="5"/>
      <c r="N22" s="5"/>
      <c r="O22" s="12"/>
      <c r="P22" s="12">
        <v>1</v>
      </c>
      <c r="Q22" s="12"/>
    </row>
    <row r="23" spans="1:17" ht="15.75">
      <c r="A23" s="147" t="s">
        <v>1193</v>
      </c>
      <c r="B23" s="6"/>
      <c r="C23" s="6">
        <f>AVERAGE(C20:C22)</f>
        <v>1</v>
      </c>
      <c r="D23" s="6">
        <f t="shared" ref="D23:E23" si="3">AVERAGE(D20:D22)</f>
        <v>2</v>
      </c>
      <c r="E23" s="6">
        <f t="shared" si="3"/>
        <v>2.3333333333333335</v>
      </c>
      <c r="F23" s="5"/>
      <c r="G23" s="5"/>
      <c r="H23" s="5"/>
      <c r="I23" s="5"/>
      <c r="J23" s="5"/>
      <c r="K23" s="12"/>
      <c r="L23" s="12"/>
      <c r="M23" s="12"/>
      <c r="N23" s="12"/>
      <c r="O23" s="12"/>
      <c r="P23" s="12">
        <f>AVERAGE(P20:P22)</f>
        <v>2.3333333333333335</v>
      </c>
      <c r="Q23" s="12"/>
    </row>
    <row r="24" spans="1:17" ht="15.75">
      <c r="A24" s="151"/>
      <c r="B24" s="219" t="s">
        <v>1207</v>
      </c>
      <c r="C24" s="6"/>
      <c r="D24" s="5"/>
      <c r="E24" s="5"/>
      <c r="F24" s="5"/>
      <c r="G24" s="5"/>
      <c r="H24" s="5"/>
      <c r="I24" s="5"/>
      <c r="J24" s="5"/>
      <c r="K24" s="12"/>
      <c r="L24" s="12"/>
      <c r="M24" s="12"/>
      <c r="N24" s="12"/>
      <c r="O24" s="12"/>
      <c r="P24" s="12"/>
      <c r="Q24" s="12"/>
    </row>
    <row r="25" spans="1:17" ht="15.75">
      <c r="A25" s="146" t="s">
        <v>0</v>
      </c>
      <c r="B25" s="6" t="s">
        <v>1208</v>
      </c>
      <c r="C25" s="6">
        <v>3</v>
      </c>
      <c r="D25" s="5">
        <v>2</v>
      </c>
      <c r="E25" s="5">
        <v>1</v>
      </c>
      <c r="F25" s="5"/>
      <c r="G25" s="5"/>
      <c r="H25" s="5"/>
      <c r="I25" s="5"/>
      <c r="J25" s="5"/>
      <c r="K25" s="12"/>
      <c r="L25" s="12">
        <v>1</v>
      </c>
      <c r="M25" s="12"/>
      <c r="N25" s="12"/>
      <c r="O25" s="12"/>
      <c r="P25" s="12">
        <v>1</v>
      </c>
      <c r="Q25" s="12"/>
    </row>
    <row r="26" spans="1:17" ht="15.75">
      <c r="A26" s="146" t="s">
        <v>1</v>
      </c>
      <c r="B26" s="5" t="s">
        <v>1209</v>
      </c>
      <c r="C26" s="9">
        <v>3</v>
      </c>
      <c r="D26" s="9">
        <v>1</v>
      </c>
      <c r="E26" s="9">
        <v>1</v>
      </c>
      <c r="F26" s="9"/>
      <c r="G26" s="9"/>
      <c r="H26" s="9">
        <v>1</v>
      </c>
      <c r="I26" s="9"/>
      <c r="J26" s="9"/>
      <c r="K26" s="9"/>
      <c r="L26" s="9">
        <v>1</v>
      </c>
      <c r="M26" s="9"/>
      <c r="N26" s="9"/>
      <c r="O26" s="10">
        <v>1</v>
      </c>
      <c r="P26" s="10"/>
      <c r="Q26" s="10"/>
    </row>
    <row r="27" spans="1:17" ht="15.75">
      <c r="A27" s="146" t="s">
        <v>2</v>
      </c>
      <c r="B27" s="6" t="s">
        <v>1210</v>
      </c>
      <c r="C27" s="5">
        <v>3</v>
      </c>
      <c r="D27" s="5">
        <v>2</v>
      </c>
      <c r="E27" s="5">
        <v>1</v>
      </c>
      <c r="F27" s="5">
        <v>1</v>
      </c>
      <c r="G27" s="5">
        <v>1</v>
      </c>
      <c r="H27" s="5"/>
      <c r="I27" s="5"/>
      <c r="J27" s="5"/>
      <c r="K27" s="12"/>
      <c r="L27" s="12">
        <v>1</v>
      </c>
      <c r="M27" s="12"/>
      <c r="N27" s="12"/>
      <c r="O27" s="12">
        <v>1</v>
      </c>
      <c r="P27" s="12">
        <v>1</v>
      </c>
      <c r="Q27" s="12"/>
    </row>
    <row r="28" spans="1:17" ht="15.75">
      <c r="A28" s="146" t="s">
        <v>3</v>
      </c>
      <c r="B28" s="6" t="s">
        <v>1211</v>
      </c>
      <c r="C28" s="6">
        <v>3</v>
      </c>
      <c r="D28" s="5">
        <v>1</v>
      </c>
      <c r="E28" s="5">
        <v>1</v>
      </c>
      <c r="F28" s="5"/>
      <c r="G28" s="5"/>
      <c r="H28" s="5"/>
      <c r="I28" s="5"/>
      <c r="J28" s="5">
        <v>1</v>
      </c>
      <c r="K28" s="12"/>
      <c r="L28" s="12">
        <v>1</v>
      </c>
      <c r="M28" s="12"/>
      <c r="N28" s="12"/>
      <c r="O28" s="12"/>
      <c r="P28" s="12">
        <v>1</v>
      </c>
      <c r="Q28" s="12"/>
    </row>
    <row r="29" spans="1:17" ht="15.75">
      <c r="A29" s="147" t="s">
        <v>1193</v>
      </c>
      <c r="B29" s="6"/>
      <c r="C29" s="6">
        <f>AVERAGE(C25:C28)</f>
        <v>3</v>
      </c>
      <c r="D29" s="6">
        <f t="shared" ref="D29:H29" si="4">AVERAGE(D25:D28)</f>
        <v>1.5</v>
      </c>
      <c r="E29" s="6">
        <f t="shared" si="4"/>
        <v>1</v>
      </c>
      <c r="F29" s="6">
        <f t="shared" si="4"/>
        <v>1</v>
      </c>
      <c r="G29" s="6">
        <f t="shared" si="4"/>
        <v>1</v>
      </c>
      <c r="H29" s="6">
        <f t="shared" si="4"/>
        <v>1</v>
      </c>
      <c r="I29" s="6"/>
      <c r="J29" s="6">
        <f t="shared" ref="J29" si="5">AVERAGE(J25:J28)</f>
        <v>1</v>
      </c>
      <c r="K29" s="6"/>
      <c r="L29" s="6">
        <f t="shared" ref="L29" si="6">AVERAGE(L25:L28)</f>
        <v>1</v>
      </c>
      <c r="M29" s="6"/>
      <c r="N29" s="6"/>
      <c r="O29" s="6">
        <f t="shared" ref="O29:P29" si="7">AVERAGE(O25:O28)</f>
        <v>1</v>
      </c>
      <c r="P29" s="6">
        <f t="shared" si="7"/>
        <v>1</v>
      </c>
      <c r="Q29" s="12"/>
    </row>
    <row r="30" spans="1:17" ht="15.75">
      <c r="A30" s="146"/>
      <c r="B30" s="52" t="s">
        <v>1212</v>
      </c>
      <c r="C30" s="6"/>
      <c r="D30" s="5"/>
      <c r="E30" s="5"/>
      <c r="F30" s="5"/>
      <c r="G30" s="5"/>
      <c r="H30" s="5"/>
      <c r="I30" s="5"/>
      <c r="J30" s="5"/>
      <c r="K30" s="12"/>
      <c r="L30" s="12"/>
      <c r="M30" s="12"/>
      <c r="N30" s="12"/>
      <c r="O30" s="12"/>
      <c r="P30" s="12"/>
      <c r="Q30" s="12"/>
    </row>
    <row r="31" spans="1:17" ht="15.75">
      <c r="A31" s="146" t="s">
        <v>0</v>
      </c>
      <c r="B31" s="5" t="s">
        <v>1213</v>
      </c>
      <c r="C31" s="9">
        <v>3</v>
      </c>
      <c r="D31" s="9">
        <v>3</v>
      </c>
      <c r="E31" s="9">
        <v>2</v>
      </c>
      <c r="F31" s="9">
        <v>3</v>
      </c>
      <c r="G31" s="9"/>
      <c r="H31" s="9"/>
      <c r="I31" s="9"/>
      <c r="J31" s="9"/>
      <c r="K31" s="9"/>
      <c r="L31" s="9"/>
      <c r="M31" s="9"/>
      <c r="N31" s="9"/>
      <c r="O31" s="10">
        <v>3</v>
      </c>
      <c r="P31" s="10">
        <v>1</v>
      </c>
      <c r="Q31" s="10"/>
    </row>
    <row r="32" spans="1:17" ht="15.75">
      <c r="A32" s="146" t="s">
        <v>1</v>
      </c>
      <c r="B32" s="6" t="s">
        <v>1214</v>
      </c>
      <c r="C32" s="5">
        <v>3</v>
      </c>
      <c r="D32" s="5">
        <v>3</v>
      </c>
      <c r="E32" s="5">
        <v>2</v>
      </c>
      <c r="F32" s="5">
        <v>3</v>
      </c>
      <c r="G32" s="9"/>
      <c r="H32" s="9"/>
      <c r="I32" s="9"/>
      <c r="J32" s="9"/>
      <c r="K32" s="9"/>
      <c r="L32" s="9"/>
      <c r="M32" s="9"/>
      <c r="N32" s="9"/>
      <c r="O32" s="12">
        <v>3</v>
      </c>
      <c r="P32" s="12">
        <v>1</v>
      </c>
      <c r="Q32" s="12"/>
    </row>
    <row r="33" spans="1:17" ht="15.75">
      <c r="A33" s="146" t="s">
        <v>2</v>
      </c>
      <c r="B33" s="6" t="s">
        <v>1215</v>
      </c>
      <c r="C33" s="6">
        <v>2</v>
      </c>
      <c r="D33" s="5">
        <v>2</v>
      </c>
      <c r="E33" s="5">
        <v>2</v>
      </c>
      <c r="F33" s="5">
        <v>3</v>
      </c>
      <c r="G33" s="9"/>
      <c r="H33" s="9"/>
      <c r="I33" s="9"/>
      <c r="J33" s="9"/>
      <c r="K33" s="9"/>
      <c r="L33" s="9"/>
      <c r="M33" s="9"/>
      <c r="N33" s="9"/>
      <c r="O33" s="12">
        <v>3</v>
      </c>
      <c r="P33" s="12">
        <v>1</v>
      </c>
      <c r="Q33" s="12"/>
    </row>
    <row r="34" spans="1:17" ht="15.75">
      <c r="A34" s="146" t="s">
        <v>3</v>
      </c>
      <c r="B34" s="6" t="s">
        <v>1216</v>
      </c>
      <c r="C34" s="6">
        <v>2</v>
      </c>
      <c r="D34" s="5">
        <v>2</v>
      </c>
      <c r="E34" s="5">
        <v>2</v>
      </c>
      <c r="F34" s="5">
        <v>2</v>
      </c>
      <c r="G34" s="9"/>
      <c r="H34" s="9"/>
      <c r="I34" s="9"/>
      <c r="J34" s="9"/>
      <c r="K34" s="9"/>
      <c r="L34" s="9"/>
      <c r="M34" s="9"/>
      <c r="N34" s="9"/>
      <c r="O34" s="12">
        <v>2</v>
      </c>
      <c r="P34" s="12"/>
      <c r="Q34" s="12"/>
    </row>
    <row r="35" spans="1:17" ht="15.75">
      <c r="A35" s="147" t="s">
        <v>1193</v>
      </c>
      <c r="B35" s="6"/>
      <c r="C35" s="6">
        <f>AVERAGE(C31:C34)</f>
        <v>2.5</v>
      </c>
      <c r="D35" s="6">
        <f t="shared" ref="D35:F35" si="8">AVERAGE(D31:D34)</f>
        <v>2.5</v>
      </c>
      <c r="E35" s="6">
        <f t="shared" si="8"/>
        <v>2</v>
      </c>
      <c r="F35" s="6">
        <f t="shared" si="8"/>
        <v>2.75</v>
      </c>
      <c r="G35" s="6"/>
      <c r="H35" s="6"/>
      <c r="I35" s="6"/>
      <c r="J35" s="6"/>
      <c r="K35" s="6"/>
      <c r="L35" s="6"/>
      <c r="M35" s="6"/>
      <c r="N35" s="6"/>
      <c r="O35" s="6">
        <f t="shared" ref="O35:P35" si="9">AVERAGE(O31:O34)</f>
        <v>2.75</v>
      </c>
      <c r="P35" s="6">
        <f t="shared" si="9"/>
        <v>1</v>
      </c>
      <c r="Q35" s="6"/>
    </row>
    <row r="36" spans="1:17" ht="15.75">
      <c r="A36" s="146"/>
      <c r="B36" s="218" t="s">
        <v>1217</v>
      </c>
      <c r="C36" s="6"/>
      <c r="D36" s="5"/>
      <c r="E36" s="5"/>
      <c r="F36" s="5"/>
      <c r="G36" s="5"/>
      <c r="H36" s="5"/>
      <c r="I36" s="5"/>
      <c r="J36" s="5"/>
      <c r="K36" s="12"/>
      <c r="L36" s="12"/>
      <c r="M36" s="12"/>
      <c r="N36" s="12"/>
      <c r="O36" s="12"/>
      <c r="P36" s="12"/>
      <c r="Q36" s="12"/>
    </row>
    <row r="37" spans="1:17" ht="15.75">
      <c r="A37" s="146" t="s">
        <v>0</v>
      </c>
      <c r="B37" s="5" t="s">
        <v>1218</v>
      </c>
      <c r="C37" s="5">
        <v>2</v>
      </c>
      <c r="D37" s="5">
        <v>2</v>
      </c>
      <c r="E37" s="5">
        <v>2</v>
      </c>
      <c r="F37" s="5">
        <v>2</v>
      </c>
      <c r="G37" s="5"/>
      <c r="H37" s="5"/>
      <c r="I37" s="5"/>
      <c r="J37" s="5"/>
      <c r="K37" s="5"/>
      <c r="L37" s="5"/>
      <c r="M37" s="5"/>
      <c r="N37" s="5"/>
      <c r="O37" s="5"/>
      <c r="P37" s="5"/>
      <c r="Q37" s="5"/>
    </row>
    <row r="38" spans="1:17" ht="15.75">
      <c r="A38" s="146" t="s">
        <v>1</v>
      </c>
      <c r="B38" s="6" t="s">
        <v>1219</v>
      </c>
      <c r="C38" s="5">
        <v>3</v>
      </c>
      <c r="D38" s="5">
        <v>3</v>
      </c>
      <c r="E38" s="5">
        <v>3</v>
      </c>
      <c r="F38" s="5">
        <v>3</v>
      </c>
      <c r="G38" s="5"/>
      <c r="H38" s="5"/>
      <c r="I38" s="5"/>
      <c r="J38" s="5"/>
      <c r="K38" s="5"/>
      <c r="L38" s="5"/>
      <c r="M38" s="5"/>
      <c r="N38" s="5"/>
      <c r="O38" s="5"/>
      <c r="P38" s="5"/>
      <c r="Q38" s="5"/>
    </row>
    <row r="39" spans="1:17" ht="15.75">
      <c r="A39" s="146" t="s">
        <v>2</v>
      </c>
      <c r="B39" s="6" t="s">
        <v>1220</v>
      </c>
      <c r="C39" s="5">
        <v>2</v>
      </c>
      <c r="D39" s="5">
        <v>2</v>
      </c>
      <c r="E39" s="5">
        <v>2</v>
      </c>
      <c r="F39" s="5">
        <v>2</v>
      </c>
      <c r="G39" s="5"/>
      <c r="H39" s="5"/>
      <c r="I39" s="5"/>
      <c r="J39" s="5"/>
      <c r="K39" s="5"/>
      <c r="L39" s="5"/>
      <c r="M39" s="5"/>
      <c r="N39" s="5"/>
      <c r="O39" s="5"/>
      <c r="P39" s="5"/>
      <c r="Q39" s="5"/>
    </row>
    <row r="40" spans="1:17" ht="15.75">
      <c r="A40" s="146" t="s">
        <v>3</v>
      </c>
      <c r="B40" s="6" t="s">
        <v>1221</v>
      </c>
      <c r="C40" s="9">
        <v>2</v>
      </c>
      <c r="D40" s="9">
        <v>2</v>
      </c>
      <c r="E40" s="9">
        <v>2</v>
      </c>
      <c r="F40" s="9">
        <v>2</v>
      </c>
      <c r="G40" s="9"/>
      <c r="H40" s="9"/>
      <c r="I40" s="9"/>
      <c r="J40" s="9"/>
      <c r="K40" s="9"/>
      <c r="L40" s="9"/>
      <c r="M40" s="9"/>
      <c r="N40" s="9"/>
      <c r="O40" s="9"/>
      <c r="P40" s="9"/>
      <c r="Q40" s="9"/>
    </row>
    <row r="41" spans="1:17" ht="15.75">
      <c r="A41" s="147" t="s">
        <v>1193</v>
      </c>
      <c r="B41" s="6"/>
      <c r="C41" s="9">
        <f>AVERAGE(C37:C40)</f>
        <v>2.25</v>
      </c>
      <c r="D41" s="9">
        <f t="shared" ref="D41:F41" si="10">AVERAGE(D37:D40)</f>
        <v>2.25</v>
      </c>
      <c r="E41" s="9">
        <f t="shared" si="10"/>
        <v>2.25</v>
      </c>
      <c r="F41" s="9">
        <f t="shared" si="10"/>
        <v>2.25</v>
      </c>
      <c r="G41" s="9"/>
      <c r="H41" s="9"/>
      <c r="I41" s="9"/>
      <c r="J41" s="9"/>
      <c r="K41" s="9"/>
      <c r="L41" s="9"/>
      <c r="M41" s="9"/>
      <c r="N41" s="9"/>
      <c r="O41" s="9"/>
      <c r="P41" s="9"/>
      <c r="Q41" s="9"/>
    </row>
    <row r="42" spans="1:17" ht="15.75">
      <c r="A42" s="146"/>
      <c r="B42" s="218" t="s">
        <v>1222</v>
      </c>
      <c r="C42" s="6"/>
      <c r="D42" s="5"/>
      <c r="E42" s="5"/>
      <c r="F42" s="5"/>
      <c r="G42" s="5"/>
      <c r="H42" s="5"/>
      <c r="I42" s="5"/>
      <c r="J42" s="5"/>
      <c r="K42" s="12"/>
      <c r="L42" s="12"/>
      <c r="M42" s="12"/>
      <c r="N42" s="12"/>
      <c r="O42" s="12"/>
      <c r="P42" s="12"/>
      <c r="Q42" s="12"/>
    </row>
    <row r="43" spans="1:17" ht="30">
      <c r="A43" s="146" t="s">
        <v>0</v>
      </c>
      <c r="B43" s="6" t="s">
        <v>1223</v>
      </c>
      <c r="C43" s="6"/>
      <c r="D43" s="5">
        <v>1</v>
      </c>
      <c r="E43" s="5">
        <v>1</v>
      </c>
      <c r="F43" s="5">
        <v>2</v>
      </c>
      <c r="G43" s="5"/>
      <c r="H43" s="5"/>
      <c r="I43" s="5"/>
      <c r="J43" s="5"/>
      <c r="K43" s="5"/>
      <c r="L43" s="5"/>
      <c r="M43" s="12">
        <v>3</v>
      </c>
      <c r="N43" s="12"/>
      <c r="O43" s="12">
        <v>2</v>
      </c>
      <c r="P43" s="12">
        <v>2</v>
      </c>
      <c r="Q43" s="5"/>
    </row>
    <row r="44" spans="1:17" ht="15.75">
      <c r="A44" s="146" t="s">
        <v>1</v>
      </c>
      <c r="B44" s="6" t="s">
        <v>1224</v>
      </c>
      <c r="C44" s="6">
        <v>1</v>
      </c>
      <c r="D44" s="5"/>
      <c r="E44" s="5"/>
      <c r="F44" s="5">
        <v>1</v>
      </c>
      <c r="G44" s="5"/>
      <c r="H44" s="5"/>
      <c r="I44" s="5"/>
      <c r="J44" s="5"/>
      <c r="K44" s="5"/>
      <c r="L44" s="5"/>
      <c r="M44" s="12">
        <v>2</v>
      </c>
      <c r="N44" s="12"/>
      <c r="O44" s="12">
        <v>1</v>
      </c>
      <c r="P44" s="12">
        <v>2</v>
      </c>
      <c r="Q44" s="5"/>
    </row>
    <row r="45" spans="1:17" ht="15.75">
      <c r="A45" s="146" t="s">
        <v>2</v>
      </c>
      <c r="B45" s="54" t="s">
        <v>1225</v>
      </c>
      <c r="C45" s="6">
        <v>2</v>
      </c>
      <c r="D45" s="5">
        <v>2</v>
      </c>
      <c r="E45" s="5">
        <v>1</v>
      </c>
      <c r="F45" s="5">
        <v>1</v>
      </c>
      <c r="G45" s="5"/>
      <c r="H45" s="5"/>
      <c r="I45" s="5"/>
      <c r="J45" s="5"/>
      <c r="K45" s="5"/>
      <c r="L45" s="5"/>
      <c r="M45" s="12">
        <v>1</v>
      </c>
      <c r="N45" s="12"/>
      <c r="O45" s="12">
        <v>1</v>
      </c>
      <c r="P45" s="12">
        <v>1</v>
      </c>
      <c r="Q45" s="5"/>
    </row>
    <row r="46" spans="1:17" ht="15.75">
      <c r="A46" s="146" t="s">
        <v>3</v>
      </c>
      <c r="B46" s="5" t="s">
        <v>1226</v>
      </c>
      <c r="C46" s="9">
        <v>1</v>
      </c>
      <c r="D46" s="9">
        <v>1</v>
      </c>
      <c r="E46" s="9">
        <v>2</v>
      </c>
      <c r="F46" s="9"/>
      <c r="G46" s="5"/>
      <c r="H46" s="5"/>
      <c r="I46" s="5"/>
      <c r="J46" s="5"/>
      <c r="K46" s="5"/>
      <c r="L46" s="5"/>
      <c r="M46" s="9"/>
      <c r="N46" s="9"/>
      <c r="O46" s="10">
        <v>2</v>
      </c>
      <c r="P46" s="10">
        <v>1</v>
      </c>
      <c r="Q46" s="5"/>
    </row>
    <row r="47" spans="1:17" ht="15.75">
      <c r="A47" s="146" t="s">
        <v>1193</v>
      </c>
      <c r="B47" s="6"/>
      <c r="C47" s="5">
        <f>AVERAGE(C43:C46)</f>
        <v>1.3333333333333333</v>
      </c>
      <c r="D47" s="5">
        <f t="shared" ref="D47:F47" si="11">AVERAGE(D43:D46)</f>
        <v>1.3333333333333333</v>
      </c>
      <c r="E47" s="5">
        <f t="shared" si="11"/>
        <v>1.3333333333333333</v>
      </c>
      <c r="F47" s="5">
        <f t="shared" si="11"/>
        <v>1.3333333333333333</v>
      </c>
      <c r="G47" s="5"/>
      <c r="H47" s="5"/>
      <c r="I47" s="5"/>
      <c r="J47" s="5"/>
      <c r="K47" s="5"/>
      <c r="L47" s="5"/>
      <c r="M47" s="12">
        <f>AVERAGE(M43:M46)</f>
        <v>2</v>
      </c>
      <c r="N47" s="12"/>
      <c r="O47" s="12">
        <f>AVERAGE(O43:O46)</f>
        <v>1.5</v>
      </c>
      <c r="P47" s="12">
        <f>AVERAGE(P43:P46)</f>
        <v>1.5</v>
      </c>
      <c r="Q47" s="12"/>
    </row>
    <row r="48" spans="1:17" ht="15.75">
      <c r="A48" s="146"/>
      <c r="B48" s="218" t="s">
        <v>1227</v>
      </c>
      <c r="C48" s="5"/>
      <c r="D48" s="5"/>
      <c r="E48" s="5"/>
      <c r="F48" s="5"/>
      <c r="G48" s="5"/>
      <c r="H48" s="5"/>
      <c r="I48" s="5"/>
      <c r="J48" s="5"/>
      <c r="K48" s="12"/>
      <c r="L48" s="12"/>
      <c r="M48" s="12"/>
      <c r="N48" s="12"/>
      <c r="O48" s="12"/>
      <c r="P48" s="12"/>
      <c r="Q48" s="12"/>
    </row>
    <row r="49" spans="1:17" ht="15.75">
      <c r="A49" s="146" t="s">
        <v>0</v>
      </c>
      <c r="B49" s="6" t="s">
        <v>1228</v>
      </c>
      <c r="C49" s="5">
        <v>2</v>
      </c>
      <c r="D49" s="5">
        <v>2</v>
      </c>
      <c r="E49" s="5">
        <v>3</v>
      </c>
      <c r="F49" s="5">
        <v>2</v>
      </c>
      <c r="G49" s="5"/>
      <c r="H49" s="5"/>
      <c r="I49" s="5"/>
      <c r="J49" s="5"/>
      <c r="K49" s="5"/>
      <c r="L49" s="5"/>
      <c r="M49" s="5"/>
      <c r="N49" s="5"/>
      <c r="O49" s="12">
        <v>3</v>
      </c>
      <c r="P49" s="12">
        <v>2</v>
      </c>
      <c r="Q49" s="12"/>
    </row>
    <row r="50" spans="1:17" ht="15.75">
      <c r="A50" s="146" t="s">
        <v>1</v>
      </c>
      <c r="B50" s="6" t="s">
        <v>1229</v>
      </c>
      <c r="C50" s="5">
        <v>2</v>
      </c>
      <c r="D50" s="5">
        <v>2</v>
      </c>
      <c r="E50" s="5">
        <v>3</v>
      </c>
      <c r="F50" s="5">
        <v>2</v>
      </c>
      <c r="G50" s="5"/>
      <c r="H50" s="5"/>
      <c r="I50" s="5"/>
      <c r="J50" s="5"/>
      <c r="K50" s="5"/>
      <c r="L50" s="5"/>
      <c r="M50" s="5"/>
      <c r="N50" s="5"/>
      <c r="O50" s="12">
        <v>3</v>
      </c>
      <c r="P50" s="12">
        <v>1</v>
      </c>
      <c r="Q50" s="12"/>
    </row>
    <row r="51" spans="1:17" ht="15.75">
      <c r="A51" s="146" t="s">
        <v>2</v>
      </c>
      <c r="B51" s="5" t="s">
        <v>1230</v>
      </c>
      <c r="C51" s="9">
        <v>2</v>
      </c>
      <c r="D51" s="9">
        <v>2</v>
      </c>
      <c r="E51" s="9">
        <v>3</v>
      </c>
      <c r="F51" s="9">
        <v>2</v>
      </c>
      <c r="G51" s="5"/>
      <c r="H51" s="5"/>
      <c r="I51" s="5"/>
      <c r="J51" s="5"/>
      <c r="K51" s="5"/>
      <c r="L51" s="5"/>
      <c r="M51" s="5"/>
      <c r="N51" s="5"/>
      <c r="O51" s="10">
        <v>3</v>
      </c>
      <c r="P51" s="10">
        <v>1</v>
      </c>
      <c r="Q51" s="12"/>
    </row>
    <row r="52" spans="1:17" ht="30">
      <c r="A52" s="146" t="s">
        <v>3</v>
      </c>
      <c r="B52" s="6" t="s">
        <v>1231</v>
      </c>
      <c r="C52" s="227">
        <v>1</v>
      </c>
      <c r="D52" s="227">
        <v>2</v>
      </c>
      <c r="E52" s="227">
        <v>2</v>
      </c>
      <c r="F52" s="227">
        <v>2</v>
      </c>
      <c r="G52" s="5"/>
      <c r="H52" s="5"/>
      <c r="I52" s="5"/>
      <c r="J52" s="5"/>
      <c r="K52" s="5"/>
      <c r="L52" s="5"/>
      <c r="M52" s="5"/>
      <c r="N52" s="5"/>
      <c r="O52" s="12">
        <v>3</v>
      </c>
      <c r="P52" s="12">
        <v>1</v>
      </c>
      <c r="Q52" s="12"/>
    </row>
    <row r="53" spans="1:17" ht="15.75">
      <c r="A53" s="146" t="s">
        <v>4</v>
      </c>
      <c r="B53" s="6" t="s">
        <v>1232</v>
      </c>
      <c r="C53" s="227">
        <v>1</v>
      </c>
      <c r="D53" s="227">
        <v>1</v>
      </c>
      <c r="E53" s="227">
        <v>1</v>
      </c>
      <c r="F53" s="227">
        <v>1</v>
      </c>
      <c r="G53" s="5"/>
      <c r="H53" s="5"/>
      <c r="I53" s="5"/>
      <c r="J53" s="5"/>
      <c r="K53" s="5"/>
      <c r="L53" s="5"/>
      <c r="M53" s="5"/>
      <c r="N53" s="5"/>
      <c r="O53" s="12">
        <v>2</v>
      </c>
      <c r="P53" s="12">
        <v>1</v>
      </c>
      <c r="Q53" s="12"/>
    </row>
    <row r="54" spans="1:17" ht="15.75">
      <c r="A54" s="146" t="s">
        <v>1193</v>
      </c>
      <c r="B54" s="6"/>
      <c r="C54" s="6">
        <f>AVERAGE(C49:C53)</f>
        <v>1.6</v>
      </c>
      <c r="D54" s="6">
        <f t="shared" ref="D54:F54" si="12">AVERAGE(D49:D53)</f>
        <v>1.8</v>
      </c>
      <c r="E54" s="6">
        <f t="shared" si="12"/>
        <v>2.4</v>
      </c>
      <c r="F54" s="6">
        <f t="shared" si="12"/>
        <v>1.8</v>
      </c>
      <c r="G54" s="6"/>
      <c r="H54" s="6"/>
      <c r="I54" s="6"/>
      <c r="J54" s="6"/>
      <c r="K54" s="6"/>
      <c r="L54" s="6"/>
      <c r="M54" s="6"/>
      <c r="N54" s="6"/>
      <c r="O54" s="6">
        <f t="shared" ref="O54:P54" si="13">AVERAGE(O49:O53)</f>
        <v>2.8</v>
      </c>
      <c r="P54" s="6">
        <f t="shared" si="13"/>
        <v>1.2</v>
      </c>
      <c r="Q54" s="6"/>
    </row>
    <row r="55" spans="1:17" ht="15.75">
      <c r="A55" s="146"/>
      <c r="B55" s="218" t="s">
        <v>1233</v>
      </c>
      <c r="C55" s="6"/>
      <c r="D55" s="5"/>
      <c r="E55" s="5"/>
      <c r="F55" s="5"/>
      <c r="G55" s="5"/>
      <c r="H55" s="5"/>
      <c r="I55" s="5"/>
      <c r="J55" s="5"/>
      <c r="K55" s="12"/>
      <c r="L55" s="12"/>
      <c r="M55" s="12"/>
      <c r="N55" s="12"/>
      <c r="O55" s="12"/>
      <c r="P55" s="12"/>
      <c r="Q55" s="12"/>
    </row>
    <row r="56" spans="1:17" ht="15.75">
      <c r="A56" s="146" t="s">
        <v>0</v>
      </c>
      <c r="B56" s="6" t="s">
        <v>1234</v>
      </c>
      <c r="C56" s="6">
        <v>1</v>
      </c>
      <c r="D56" s="5">
        <v>1</v>
      </c>
      <c r="E56" s="5">
        <v>2</v>
      </c>
      <c r="F56" s="5">
        <v>2</v>
      </c>
      <c r="G56" s="5"/>
      <c r="H56" s="5"/>
      <c r="I56" s="5"/>
      <c r="J56" s="5"/>
      <c r="K56" s="5"/>
      <c r="L56" s="5"/>
      <c r="M56" s="5"/>
      <c r="N56" s="5"/>
      <c r="O56" s="12">
        <v>2</v>
      </c>
      <c r="P56" s="12">
        <v>1</v>
      </c>
      <c r="Q56" s="12"/>
    </row>
    <row r="57" spans="1:17" ht="30">
      <c r="A57" s="146" t="s">
        <v>1</v>
      </c>
      <c r="B57" s="6" t="s">
        <v>1235</v>
      </c>
      <c r="C57" s="6">
        <v>1</v>
      </c>
      <c r="D57" s="5"/>
      <c r="E57" s="5">
        <v>2</v>
      </c>
      <c r="F57" s="5">
        <v>2</v>
      </c>
      <c r="G57" s="5"/>
      <c r="H57" s="5"/>
      <c r="I57" s="5"/>
      <c r="J57" s="5"/>
      <c r="K57" s="5"/>
      <c r="L57" s="5"/>
      <c r="M57" s="5"/>
      <c r="N57" s="5"/>
      <c r="O57" s="12">
        <v>2</v>
      </c>
      <c r="P57" s="12">
        <v>1</v>
      </c>
      <c r="Q57" s="12"/>
    </row>
    <row r="58" spans="1:17" ht="31.5">
      <c r="A58" s="146" t="s">
        <v>2</v>
      </c>
      <c r="B58" s="19" t="s">
        <v>1236</v>
      </c>
      <c r="C58" s="9">
        <v>1</v>
      </c>
      <c r="D58" s="9">
        <v>2</v>
      </c>
      <c r="E58" s="9">
        <v>2</v>
      </c>
      <c r="F58" s="9">
        <v>2</v>
      </c>
      <c r="G58" s="5"/>
      <c r="H58" s="5"/>
      <c r="I58" s="5"/>
      <c r="J58" s="5"/>
      <c r="K58" s="5"/>
      <c r="L58" s="5"/>
      <c r="M58" s="5"/>
      <c r="N58" s="5"/>
      <c r="O58" s="12">
        <v>2</v>
      </c>
      <c r="P58" s="12">
        <v>1</v>
      </c>
      <c r="Q58" s="12"/>
    </row>
    <row r="59" spans="1:17" ht="15.75">
      <c r="A59" s="146" t="s">
        <v>3</v>
      </c>
      <c r="B59" s="6" t="s">
        <v>1237</v>
      </c>
      <c r="C59" s="5">
        <v>1</v>
      </c>
      <c r="D59" s="5"/>
      <c r="E59" s="5">
        <v>1</v>
      </c>
      <c r="F59" s="5">
        <v>1</v>
      </c>
      <c r="G59" s="5"/>
      <c r="H59" s="5"/>
      <c r="I59" s="5"/>
      <c r="J59" s="5"/>
      <c r="K59" s="5"/>
      <c r="L59" s="5"/>
      <c r="M59" s="5"/>
      <c r="N59" s="5"/>
      <c r="O59" s="12">
        <v>2</v>
      </c>
      <c r="P59" s="12">
        <v>1</v>
      </c>
      <c r="Q59" s="12"/>
    </row>
    <row r="60" spans="1:17" ht="15.75">
      <c r="A60" s="146" t="s">
        <v>4</v>
      </c>
      <c r="B60" s="6" t="s">
        <v>1238</v>
      </c>
      <c r="C60" s="6">
        <v>1</v>
      </c>
      <c r="D60" s="5"/>
      <c r="E60" s="5">
        <v>2</v>
      </c>
      <c r="F60" s="5">
        <v>2</v>
      </c>
      <c r="G60" s="5"/>
      <c r="H60" s="5"/>
      <c r="I60" s="5"/>
      <c r="J60" s="5"/>
      <c r="K60" s="5"/>
      <c r="L60" s="5"/>
      <c r="M60" s="5"/>
      <c r="N60" s="5"/>
      <c r="O60" s="12">
        <v>2</v>
      </c>
      <c r="P60" s="12">
        <v>1</v>
      </c>
      <c r="Q60" s="12"/>
    </row>
    <row r="61" spans="1:17" ht="15.75">
      <c r="A61" s="146" t="s">
        <v>1193</v>
      </c>
      <c r="B61" s="13"/>
      <c r="C61" s="9"/>
      <c r="D61" s="9"/>
      <c r="E61" s="9"/>
      <c r="F61" s="9"/>
      <c r="G61" s="9"/>
      <c r="H61" s="9"/>
      <c r="I61" s="9"/>
      <c r="J61" s="9"/>
      <c r="K61" s="9"/>
      <c r="L61" s="9"/>
      <c r="M61" s="9"/>
      <c r="N61" s="9"/>
      <c r="O61" s="10"/>
      <c r="P61" s="10"/>
      <c r="Q61" s="10"/>
    </row>
    <row r="62" spans="1:17" ht="15.75">
      <c r="A62" s="145"/>
      <c r="B62" s="218" t="s">
        <v>1239</v>
      </c>
      <c r="C62" s="6"/>
      <c r="D62" s="5"/>
      <c r="E62" s="5"/>
      <c r="F62" s="5"/>
      <c r="G62" s="5"/>
      <c r="H62" s="5"/>
      <c r="I62" s="5"/>
      <c r="J62" s="5"/>
      <c r="K62" s="12"/>
      <c r="L62" s="12"/>
      <c r="M62" s="12"/>
      <c r="N62" s="12"/>
      <c r="O62" s="12"/>
      <c r="P62" s="12"/>
      <c r="Q62" s="12"/>
    </row>
    <row r="63" spans="1:17" ht="15.75">
      <c r="A63" s="146" t="s">
        <v>0</v>
      </c>
      <c r="B63" s="54" t="s">
        <v>1240</v>
      </c>
      <c r="C63" s="6">
        <v>2</v>
      </c>
      <c r="D63" s="6">
        <v>2</v>
      </c>
      <c r="E63" s="6">
        <v>2</v>
      </c>
      <c r="F63" s="6">
        <v>2</v>
      </c>
      <c r="G63" s="6">
        <v>2</v>
      </c>
      <c r="H63" s="5"/>
      <c r="I63" s="5"/>
      <c r="J63" s="5"/>
      <c r="K63" s="12"/>
      <c r="L63" s="12"/>
      <c r="M63" s="12"/>
      <c r="N63" s="12"/>
      <c r="O63" s="12"/>
      <c r="P63" s="12"/>
      <c r="Q63" s="12"/>
    </row>
    <row r="64" spans="1:17" ht="31.5">
      <c r="A64" s="146" t="s">
        <v>1</v>
      </c>
      <c r="B64" s="3" t="s">
        <v>1241</v>
      </c>
      <c r="C64" s="9">
        <v>3</v>
      </c>
      <c r="D64" s="9">
        <v>3</v>
      </c>
      <c r="E64" s="9">
        <v>3</v>
      </c>
      <c r="F64" s="9">
        <v>3</v>
      </c>
      <c r="G64" s="9">
        <v>3</v>
      </c>
      <c r="H64" s="9"/>
      <c r="I64" s="9"/>
      <c r="J64" s="9"/>
      <c r="K64" s="9"/>
      <c r="L64" s="9"/>
      <c r="M64" s="9"/>
      <c r="N64" s="9"/>
      <c r="O64" s="10"/>
      <c r="P64" s="10"/>
      <c r="Q64" s="10"/>
    </row>
    <row r="65" spans="1:17" ht="15.75">
      <c r="A65" s="146" t="s">
        <v>2</v>
      </c>
      <c r="B65" s="6" t="s">
        <v>1242</v>
      </c>
      <c r="C65" s="5">
        <v>3</v>
      </c>
      <c r="D65" s="5">
        <v>3</v>
      </c>
      <c r="E65" s="5">
        <v>3</v>
      </c>
      <c r="F65" s="5">
        <v>3</v>
      </c>
      <c r="G65" s="5">
        <v>3</v>
      </c>
      <c r="H65" s="5"/>
      <c r="I65" s="5"/>
      <c r="J65" s="5"/>
      <c r="K65" s="12"/>
      <c r="L65" s="12"/>
      <c r="M65" s="12"/>
      <c r="N65" s="12"/>
      <c r="O65" s="10">
        <v>2</v>
      </c>
      <c r="P65" s="10">
        <v>2</v>
      </c>
      <c r="Q65" s="10"/>
    </row>
    <row r="66" spans="1:17" ht="30">
      <c r="A66" s="146" t="s">
        <v>3</v>
      </c>
      <c r="B66" s="6" t="s">
        <v>1243</v>
      </c>
      <c r="C66" s="6">
        <v>2</v>
      </c>
      <c r="D66" s="6">
        <v>2</v>
      </c>
      <c r="E66" s="6">
        <v>2</v>
      </c>
      <c r="F66" s="6">
        <v>2</v>
      </c>
      <c r="G66" s="6">
        <v>2</v>
      </c>
      <c r="H66" s="5"/>
      <c r="I66" s="5"/>
      <c r="J66" s="5"/>
      <c r="K66" s="12"/>
      <c r="L66" s="12"/>
      <c r="M66" s="12"/>
      <c r="N66" s="12"/>
      <c r="O66" s="10">
        <v>1</v>
      </c>
      <c r="P66" s="10">
        <v>1</v>
      </c>
      <c r="Q66" s="10"/>
    </row>
    <row r="67" spans="1:17" ht="15.75">
      <c r="A67" s="146" t="s">
        <v>4</v>
      </c>
      <c r="B67" s="6" t="s">
        <v>1244</v>
      </c>
      <c r="C67" s="6">
        <v>2</v>
      </c>
      <c r="D67" s="6">
        <v>2</v>
      </c>
      <c r="E67" s="6">
        <v>2</v>
      </c>
      <c r="F67" s="6">
        <v>2</v>
      </c>
      <c r="G67" s="6">
        <v>2</v>
      </c>
      <c r="H67" s="5"/>
      <c r="I67" s="5"/>
      <c r="J67" s="5"/>
      <c r="K67" s="12"/>
      <c r="L67" s="12"/>
      <c r="M67" s="12"/>
      <c r="N67" s="12"/>
      <c r="O67" s="10">
        <v>1</v>
      </c>
      <c r="P67" s="10">
        <v>1</v>
      </c>
      <c r="Q67" s="10"/>
    </row>
    <row r="68" spans="1:17" ht="15.75">
      <c r="A68" s="146" t="s">
        <v>21</v>
      </c>
      <c r="B68" s="6" t="s">
        <v>1245</v>
      </c>
      <c r="C68" s="6">
        <v>2</v>
      </c>
      <c r="D68" s="6">
        <v>2</v>
      </c>
      <c r="E68" s="6">
        <v>2</v>
      </c>
      <c r="F68" s="6">
        <v>2</v>
      </c>
      <c r="G68" s="6">
        <v>2</v>
      </c>
      <c r="H68" s="5"/>
      <c r="I68" s="5"/>
      <c r="J68" s="5"/>
      <c r="K68" s="12"/>
      <c r="L68" s="12"/>
      <c r="M68" s="12"/>
      <c r="N68" s="12"/>
      <c r="O68" s="12">
        <v>2</v>
      </c>
      <c r="P68" s="12">
        <v>2</v>
      </c>
      <c r="Q68" s="10"/>
    </row>
    <row r="69" spans="1:17" ht="15.75">
      <c r="A69" s="146" t="s">
        <v>1193</v>
      </c>
      <c r="B69" s="6"/>
      <c r="C69" s="6">
        <f>AVERAGE(C63:C68)</f>
        <v>2.3333333333333335</v>
      </c>
      <c r="D69" s="6">
        <f t="shared" ref="D69:G69" si="14">AVERAGE(D63:D68)</f>
        <v>2.3333333333333335</v>
      </c>
      <c r="E69" s="6">
        <f t="shared" si="14"/>
        <v>2.3333333333333335</v>
      </c>
      <c r="F69" s="6">
        <f t="shared" si="14"/>
        <v>2.3333333333333335</v>
      </c>
      <c r="G69" s="6">
        <f t="shared" si="14"/>
        <v>2.3333333333333335</v>
      </c>
      <c r="H69" s="6"/>
      <c r="I69" s="5"/>
      <c r="J69" s="5"/>
      <c r="K69" s="12"/>
      <c r="L69" s="12"/>
      <c r="M69" s="12"/>
      <c r="N69" s="12"/>
      <c r="O69" s="35">
        <f>AVERAGE(O63:O68)</f>
        <v>1.5</v>
      </c>
      <c r="P69" s="35">
        <f>AVERAGE(P63:P68)</f>
        <v>1.5</v>
      </c>
      <c r="Q69" s="12"/>
    </row>
    <row r="70" spans="1:17" ht="15.75">
      <c r="A70" s="146"/>
      <c r="B70" s="218" t="s">
        <v>1246</v>
      </c>
      <c r="C70" s="6"/>
      <c r="D70" s="5"/>
      <c r="E70" s="5"/>
      <c r="F70" s="5"/>
      <c r="G70" s="5"/>
      <c r="H70" s="5"/>
      <c r="I70" s="5"/>
      <c r="J70" s="5"/>
      <c r="K70" s="12"/>
      <c r="L70" s="12"/>
      <c r="M70" s="12"/>
      <c r="N70" s="12"/>
      <c r="O70" s="12"/>
      <c r="P70" s="12"/>
      <c r="Q70" s="12"/>
    </row>
    <row r="71" spans="1:17" ht="15.75">
      <c r="A71" s="146" t="s">
        <v>0</v>
      </c>
      <c r="B71" s="6" t="s">
        <v>1247</v>
      </c>
      <c r="C71" s="6">
        <v>3</v>
      </c>
      <c r="D71" s="6">
        <v>2</v>
      </c>
      <c r="E71" s="6">
        <v>2</v>
      </c>
      <c r="F71" s="6">
        <v>3</v>
      </c>
      <c r="G71" s="6"/>
      <c r="H71" s="6"/>
      <c r="I71" s="6"/>
      <c r="J71" s="6"/>
      <c r="K71" s="6"/>
      <c r="L71" s="6"/>
      <c r="M71" s="6"/>
      <c r="N71" s="6"/>
      <c r="O71" s="6"/>
      <c r="P71" s="6"/>
      <c r="Q71" s="6"/>
    </row>
    <row r="72" spans="1:17" ht="15.75">
      <c r="A72" s="146" t="s">
        <v>1</v>
      </c>
      <c r="B72" s="17" t="s">
        <v>1248</v>
      </c>
      <c r="C72" s="9">
        <v>2</v>
      </c>
      <c r="D72" s="9">
        <v>2</v>
      </c>
      <c r="E72" s="9">
        <v>2</v>
      </c>
      <c r="F72" s="9">
        <v>2</v>
      </c>
      <c r="G72" s="9"/>
      <c r="H72" s="9"/>
      <c r="I72" s="9"/>
      <c r="J72" s="9"/>
      <c r="K72" s="9"/>
      <c r="L72" s="9"/>
      <c r="M72" s="9"/>
      <c r="N72" s="9"/>
      <c r="O72" s="9"/>
      <c r="P72" s="9"/>
      <c r="Q72" s="9"/>
    </row>
    <row r="73" spans="1:17" ht="15.75">
      <c r="A73" s="146" t="s">
        <v>2</v>
      </c>
      <c r="B73" s="6" t="s">
        <v>1249</v>
      </c>
      <c r="C73" s="5">
        <v>1</v>
      </c>
      <c r="D73" s="5">
        <v>1</v>
      </c>
      <c r="E73" s="5">
        <v>3</v>
      </c>
      <c r="F73" s="5">
        <v>3</v>
      </c>
      <c r="G73" s="5"/>
      <c r="H73" s="5"/>
      <c r="I73" s="5"/>
      <c r="J73" s="5"/>
      <c r="K73" s="5"/>
      <c r="L73" s="5"/>
      <c r="M73" s="5"/>
      <c r="N73" s="5"/>
      <c r="O73" s="5"/>
      <c r="P73" s="5"/>
      <c r="Q73" s="5"/>
    </row>
    <row r="74" spans="1:17" ht="15.75">
      <c r="A74" s="146" t="s">
        <v>3</v>
      </c>
      <c r="B74" s="6" t="s">
        <v>1250</v>
      </c>
      <c r="C74" s="5">
        <v>3</v>
      </c>
      <c r="D74" s="5">
        <v>3</v>
      </c>
      <c r="E74" s="5">
        <v>3</v>
      </c>
      <c r="F74" s="5">
        <v>3</v>
      </c>
      <c r="G74" s="5"/>
      <c r="H74" s="5"/>
      <c r="I74" s="5"/>
      <c r="J74" s="5"/>
      <c r="K74" s="5"/>
      <c r="L74" s="5"/>
      <c r="M74" s="5"/>
      <c r="N74" s="5"/>
      <c r="O74" s="5"/>
      <c r="P74" s="5"/>
      <c r="Q74" s="5"/>
    </row>
    <row r="75" spans="1:17" ht="15.75">
      <c r="A75" s="146" t="s">
        <v>4</v>
      </c>
      <c r="B75" s="6" t="s">
        <v>1251</v>
      </c>
      <c r="C75" s="5">
        <v>1</v>
      </c>
      <c r="D75" s="5">
        <v>1</v>
      </c>
      <c r="E75" s="5">
        <v>2</v>
      </c>
      <c r="F75" s="5">
        <v>1</v>
      </c>
      <c r="G75" s="5"/>
      <c r="H75" s="5"/>
      <c r="I75" s="5"/>
      <c r="J75" s="5"/>
      <c r="K75" s="5"/>
      <c r="L75" s="5"/>
      <c r="M75" s="5"/>
      <c r="N75" s="5"/>
      <c r="O75" s="5"/>
      <c r="P75" s="5"/>
      <c r="Q75" s="5"/>
    </row>
    <row r="76" spans="1:17" ht="15.75">
      <c r="A76" s="146" t="s">
        <v>1193</v>
      </c>
      <c r="B76" s="14"/>
      <c r="C76" s="9">
        <f>AVERAGE(C71:C75)</f>
        <v>2</v>
      </c>
      <c r="D76" s="9">
        <f t="shared" ref="D76:F76" si="15">AVERAGE(D71:D75)</f>
        <v>1.8</v>
      </c>
      <c r="E76" s="9">
        <f t="shared" si="15"/>
        <v>2.4</v>
      </c>
      <c r="F76" s="9">
        <f t="shared" si="15"/>
        <v>2.4</v>
      </c>
      <c r="G76" s="9"/>
      <c r="H76" s="9"/>
      <c r="I76" s="9"/>
      <c r="J76" s="9"/>
      <c r="K76" s="9"/>
      <c r="L76" s="9"/>
      <c r="M76" s="9"/>
      <c r="N76" s="9"/>
      <c r="O76" s="9"/>
      <c r="P76" s="9"/>
      <c r="Q76" s="9"/>
    </row>
    <row r="77" spans="1:17" ht="15" customHeight="1">
      <c r="A77" s="146"/>
      <c r="B77" s="218" t="s">
        <v>1252</v>
      </c>
      <c r="C77" s="5">
        <v>1</v>
      </c>
      <c r="D77" s="5"/>
      <c r="E77" s="5"/>
      <c r="F77" s="5"/>
      <c r="G77" s="5"/>
      <c r="H77" s="5"/>
      <c r="I77" s="5"/>
      <c r="J77" s="5"/>
      <c r="K77" s="12"/>
      <c r="L77" s="12"/>
      <c r="M77" s="12"/>
      <c r="N77" s="12"/>
      <c r="O77" s="12"/>
      <c r="P77" s="12"/>
      <c r="Q77" s="12"/>
    </row>
    <row r="78" spans="1:17" ht="15.75">
      <c r="A78" s="146" t="s">
        <v>0</v>
      </c>
      <c r="B78" s="6" t="s">
        <v>1253</v>
      </c>
      <c r="C78" s="6">
        <v>3</v>
      </c>
      <c r="D78" s="5">
        <v>3</v>
      </c>
      <c r="E78" s="5">
        <v>1</v>
      </c>
      <c r="F78" s="5">
        <v>3</v>
      </c>
      <c r="G78" s="5"/>
      <c r="H78" s="5"/>
      <c r="I78" s="5"/>
      <c r="J78" s="5"/>
      <c r="K78" s="5">
        <v>1</v>
      </c>
      <c r="L78" s="5">
        <v>1</v>
      </c>
      <c r="M78" s="5"/>
      <c r="N78" s="5"/>
      <c r="O78" s="12">
        <v>2</v>
      </c>
      <c r="P78" s="12"/>
      <c r="Q78" s="12"/>
    </row>
    <row r="79" spans="1:17" ht="15.75">
      <c r="A79" s="146" t="s">
        <v>1</v>
      </c>
      <c r="B79" s="6" t="s">
        <v>1254</v>
      </c>
      <c r="C79" s="6">
        <v>2</v>
      </c>
      <c r="D79" s="5">
        <v>2</v>
      </c>
      <c r="E79" s="5">
        <v>1</v>
      </c>
      <c r="F79" s="5">
        <v>3</v>
      </c>
      <c r="G79" s="5"/>
      <c r="H79" s="5"/>
      <c r="I79" s="5"/>
      <c r="J79" s="5"/>
      <c r="K79" s="5">
        <v>1</v>
      </c>
      <c r="L79" s="5">
        <v>1</v>
      </c>
      <c r="M79" s="5"/>
      <c r="N79" s="5"/>
      <c r="O79" s="12">
        <v>2</v>
      </c>
      <c r="P79" s="12"/>
      <c r="Q79" s="12"/>
    </row>
    <row r="80" spans="1:17" ht="15.75">
      <c r="A80" s="146" t="s">
        <v>2</v>
      </c>
      <c r="B80" s="6" t="s">
        <v>1255</v>
      </c>
      <c r="C80" s="6">
        <v>3</v>
      </c>
      <c r="D80" s="5">
        <v>3</v>
      </c>
      <c r="E80" s="5">
        <v>1</v>
      </c>
      <c r="F80" s="5">
        <v>3</v>
      </c>
      <c r="G80" s="5"/>
      <c r="H80" s="5"/>
      <c r="I80" s="5"/>
      <c r="J80" s="5"/>
      <c r="K80" s="5">
        <v>1</v>
      </c>
      <c r="L80" s="5">
        <v>1</v>
      </c>
      <c r="M80" s="5"/>
      <c r="N80" s="5"/>
      <c r="O80" s="12">
        <v>2</v>
      </c>
      <c r="P80" s="12"/>
      <c r="Q80" s="12"/>
    </row>
    <row r="81" spans="1:17" ht="15.75">
      <c r="A81" s="146" t="s">
        <v>3</v>
      </c>
      <c r="B81" s="6" t="s">
        <v>1256</v>
      </c>
      <c r="C81" s="6">
        <v>3</v>
      </c>
      <c r="D81" s="5">
        <v>3</v>
      </c>
      <c r="E81" s="5">
        <v>1</v>
      </c>
      <c r="F81" s="5">
        <v>3</v>
      </c>
      <c r="G81" s="5"/>
      <c r="H81" s="5"/>
      <c r="I81" s="5"/>
      <c r="J81" s="5"/>
      <c r="K81" s="5">
        <v>1</v>
      </c>
      <c r="L81" s="5">
        <v>1</v>
      </c>
      <c r="M81" s="5"/>
      <c r="N81" s="5"/>
      <c r="O81" s="12">
        <v>2</v>
      </c>
      <c r="P81" s="12"/>
      <c r="Q81" s="12"/>
    </row>
    <row r="82" spans="1:17" ht="15.75">
      <c r="A82" s="146" t="s">
        <v>4</v>
      </c>
      <c r="B82" s="3" t="s">
        <v>1257</v>
      </c>
      <c r="C82" s="9">
        <v>3</v>
      </c>
      <c r="D82" s="9">
        <v>3</v>
      </c>
      <c r="E82" s="9">
        <v>1</v>
      </c>
      <c r="F82" s="9">
        <v>3</v>
      </c>
      <c r="G82" s="5"/>
      <c r="H82" s="5"/>
      <c r="I82" s="5"/>
      <c r="J82" s="5"/>
      <c r="K82" s="5">
        <v>1</v>
      </c>
      <c r="L82" s="5">
        <v>1</v>
      </c>
      <c r="M82" s="5"/>
      <c r="N82" s="5"/>
      <c r="O82" s="10">
        <v>2</v>
      </c>
      <c r="P82" s="10"/>
      <c r="Q82" s="10"/>
    </row>
    <row r="83" spans="1:17" ht="15.75">
      <c r="A83" s="146" t="s">
        <v>21</v>
      </c>
      <c r="B83" s="6" t="s">
        <v>1258</v>
      </c>
      <c r="C83" s="5">
        <v>3</v>
      </c>
      <c r="D83" s="5">
        <v>3</v>
      </c>
      <c r="E83" s="5">
        <v>1</v>
      </c>
      <c r="F83" s="5">
        <v>3</v>
      </c>
      <c r="G83" s="5"/>
      <c r="H83" s="5"/>
      <c r="I83" s="5"/>
      <c r="J83" s="5"/>
      <c r="K83" s="5">
        <v>1</v>
      </c>
      <c r="L83" s="5">
        <v>1</v>
      </c>
      <c r="M83" s="5"/>
      <c r="N83" s="5"/>
      <c r="O83" s="12">
        <v>2</v>
      </c>
      <c r="P83" s="12"/>
      <c r="Q83" s="12"/>
    </row>
    <row r="84" spans="1:17" ht="15.75">
      <c r="A84" s="146" t="s">
        <v>1193</v>
      </c>
      <c r="B84" s="6"/>
      <c r="C84" s="6"/>
      <c r="D84" s="5"/>
      <c r="E84" s="5"/>
      <c r="F84" s="5"/>
      <c r="G84" s="5"/>
      <c r="H84" s="5"/>
      <c r="I84" s="5"/>
      <c r="J84" s="5"/>
      <c r="K84" s="12"/>
      <c r="L84" s="12"/>
      <c r="M84" s="12"/>
      <c r="N84" s="12"/>
      <c r="O84" s="12"/>
      <c r="P84" s="12"/>
      <c r="Q84" s="12"/>
    </row>
    <row r="85" spans="1:17" ht="15.75">
      <c r="A85" s="146"/>
      <c r="B85" s="79" t="s">
        <v>1259</v>
      </c>
      <c r="C85" s="9"/>
      <c r="D85" s="9"/>
      <c r="E85" s="9"/>
      <c r="F85" s="9"/>
      <c r="G85" s="9"/>
      <c r="H85" s="9"/>
      <c r="I85" s="9"/>
      <c r="J85" s="9"/>
      <c r="K85" s="9"/>
      <c r="L85" s="9"/>
      <c r="M85" s="9"/>
      <c r="N85" s="9"/>
      <c r="O85" s="10"/>
      <c r="P85" s="10"/>
      <c r="Q85" s="10"/>
    </row>
    <row r="86" spans="1:17" ht="15.75">
      <c r="A86" s="146" t="s">
        <v>0</v>
      </c>
      <c r="B86" s="6" t="s">
        <v>1260</v>
      </c>
      <c r="C86" s="5">
        <v>2</v>
      </c>
      <c r="D86" s="5">
        <v>2</v>
      </c>
      <c r="E86" s="5">
        <v>2</v>
      </c>
      <c r="F86" s="5">
        <v>2</v>
      </c>
      <c r="G86" s="5"/>
      <c r="H86" s="5"/>
      <c r="I86" s="5"/>
      <c r="J86" s="5"/>
      <c r="K86" s="5"/>
      <c r="L86" s="5"/>
      <c r="M86" s="5"/>
      <c r="N86" s="5"/>
      <c r="O86" s="5"/>
      <c r="P86" s="5"/>
      <c r="Q86" s="5"/>
    </row>
    <row r="87" spans="1:17" ht="15.75">
      <c r="A87" s="146" t="s">
        <v>1</v>
      </c>
      <c r="B87" s="6" t="s">
        <v>1261</v>
      </c>
      <c r="C87" s="5">
        <v>3</v>
      </c>
      <c r="D87" s="5">
        <v>3</v>
      </c>
      <c r="E87" s="5">
        <v>3</v>
      </c>
      <c r="F87" s="5">
        <v>3</v>
      </c>
      <c r="G87" s="5"/>
      <c r="H87" s="5"/>
      <c r="I87" s="5"/>
      <c r="J87" s="5"/>
      <c r="K87" s="5"/>
      <c r="L87" s="5"/>
      <c r="M87" s="5"/>
      <c r="N87" s="5"/>
      <c r="O87" s="5"/>
      <c r="P87" s="5"/>
      <c r="Q87" s="5"/>
    </row>
    <row r="88" spans="1:17" ht="15.75">
      <c r="A88" s="146" t="s">
        <v>2</v>
      </c>
      <c r="B88" s="6" t="s">
        <v>1262</v>
      </c>
      <c r="C88" s="5">
        <v>2</v>
      </c>
      <c r="D88" s="5">
        <v>2</v>
      </c>
      <c r="E88" s="5">
        <v>2</v>
      </c>
      <c r="F88" s="5">
        <v>2</v>
      </c>
      <c r="G88" s="5"/>
      <c r="H88" s="5"/>
      <c r="I88" s="5"/>
      <c r="J88" s="5"/>
      <c r="K88" s="5"/>
      <c r="L88" s="5"/>
      <c r="M88" s="5"/>
      <c r="N88" s="5"/>
      <c r="O88" s="5"/>
      <c r="P88" s="5"/>
      <c r="Q88" s="5"/>
    </row>
    <row r="89" spans="1:17" ht="15.75">
      <c r="A89" s="146" t="s">
        <v>3</v>
      </c>
      <c r="B89" s="3" t="s">
        <v>1263</v>
      </c>
      <c r="C89" s="9">
        <v>2</v>
      </c>
      <c r="D89" s="9">
        <v>2</v>
      </c>
      <c r="E89" s="9">
        <v>2</v>
      </c>
      <c r="F89" s="9">
        <v>2</v>
      </c>
      <c r="G89" s="9"/>
      <c r="H89" s="9"/>
      <c r="I89" s="9"/>
      <c r="J89" s="9"/>
      <c r="K89" s="9"/>
      <c r="L89" s="9"/>
      <c r="M89" s="9"/>
      <c r="N89" s="9"/>
      <c r="O89" s="9"/>
      <c r="P89" s="9"/>
      <c r="Q89" s="9"/>
    </row>
    <row r="90" spans="1:17" ht="15.75">
      <c r="A90" s="146" t="s">
        <v>1193</v>
      </c>
      <c r="B90" s="9"/>
      <c r="C90" s="9">
        <f>AVERAGE(C86:C89)</f>
        <v>2.25</v>
      </c>
      <c r="D90" s="9">
        <f t="shared" ref="D90:F90" si="16">AVERAGE(D86:D89)</f>
        <v>2.25</v>
      </c>
      <c r="E90" s="9">
        <f t="shared" si="16"/>
        <v>2.25</v>
      </c>
      <c r="F90" s="9">
        <f t="shared" si="16"/>
        <v>2.25</v>
      </c>
      <c r="G90" s="9"/>
      <c r="H90" s="9"/>
      <c r="I90" s="9"/>
      <c r="J90" s="9"/>
      <c r="K90" s="9"/>
      <c r="L90" s="9"/>
      <c r="M90" s="9"/>
      <c r="N90" s="9"/>
      <c r="O90" s="9"/>
      <c r="P90" s="9"/>
      <c r="Q90" s="9"/>
    </row>
    <row r="91" spans="1:17" ht="15.75">
      <c r="A91" s="146"/>
      <c r="B91" s="79" t="s">
        <v>1264</v>
      </c>
      <c r="C91" s="9"/>
      <c r="D91" s="9"/>
      <c r="E91" s="9"/>
      <c r="F91" s="9"/>
      <c r="G91" s="9"/>
      <c r="H91" s="9"/>
      <c r="I91" s="9"/>
      <c r="J91" s="9"/>
      <c r="K91" s="9"/>
      <c r="L91" s="9"/>
      <c r="M91" s="9"/>
      <c r="N91" s="9"/>
      <c r="O91" s="10"/>
      <c r="P91" s="10"/>
      <c r="Q91" s="10"/>
    </row>
    <row r="92" spans="1:17" ht="30">
      <c r="A92" s="146" t="s">
        <v>0</v>
      </c>
      <c r="B92" s="6" t="s">
        <v>1265</v>
      </c>
      <c r="C92" s="5"/>
      <c r="D92" s="5"/>
      <c r="E92" s="5"/>
      <c r="F92" s="5"/>
      <c r="G92" s="5"/>
      <c r="H92" s="5">
        <v>2</v>
      </c>
      <c r="I92" s="5">
        <v>2</v>
      </c>
      <c r="J92" s="5">
        <v>2</v>
      </c>
      <c r="K92" s="5">
        <v>2</v>
      </c>
      <c r="L92" s="5">
        <v>2</v>
      </c>
      <c r="M92" s="5">
        <v>2</v>
      </c>
      <c r="N92" s="5">
        <v>2</v>
      </c>
      <c r="O92" s="5">
        <v>2</v>
      </c>
      <c r="P92" s="5">
        <v>2</v>
      </c>
      <c r="Q92" s="5">
        <v>2</v>
      </c>
    </row>
    <row r="93" spans="1:17" ht="30">
      <c r="A93" s="146" t="s">
        <v>1</v>
      </c>
      <c r="B93" s="6" t="s">
        <v>1266</v>
      </c>
      <c r="C93" s="5"/>
      <c r="D93" s="5"/>
      <c r="E93" s="5"/>
      <c r="F93" s="5"/>
      <c r="G93" s="5"/>
      <c r="H93" s="5">
        <v>3</v>
      </c>
      <c r="I93" s="5">
        <v>3</v>
      </c>
      <c r="J93" s="5">
        <v>3</v>
      </c>
      <c r="K93" s="5">
        <v>3</v>
      </c>
      <c r="L93" s="5">
        <v>3</v>
      </c>
      <c r="M93" s="5">
        <v>3</v>
      </c>
      <c r="N93" s="5">
        <v>3</v>
      </c>
      <c r="O93" s="5">
        <v>3</v>
      </c>
      <c r="P93" s="5">
        <v>3</v>
      </c>
      <c r="Q93" s="5">
        <v>3</v>
      </c>
    </row>
    <row r="94" spans="1:17" ht="30">
      <c r="A94" s="146" t="s">
        <v>2</v>
      </c>
      <c r="B94" s="6" t="s">
        <v>1267</v>
      </c>
      <c r="C94" s="5"/>
      <c r="D94" s="5"/>
      <c r="E94" s="5"/>
      <c r="F94" s="5"/>
      <c r="G94" s="5"/>
      <c r="H94" s="5">
        <v>1</v>
      </c>
      <c r="I94" s="5">
        <v>2</v>
      </c>
      <c r="J94" s="5">
        <v>2</v>
      </c>
      <c r="K94" s="5">
        <v>2</v>
      </c>
      <c r="L94" s="5">
        <v>2</v>
      </c>
      <c r="M94" s="5">
        <v>2</v>
      </c>
      <c r="N94" s="5">
        <v>2</v>
      </c>
      <c r="O94" s="5">
        <v>2</v>
      </c>
      <c r="P94" s="5">
        <v>2</v>
      </c>
      <c r="Q94" s="5">
        <v>2</v>
      </c>
    </row>
    <row r="95" spans="1:17" ht="31.5" customHeight="1">
      <c r="A95" s="146" t="s">
        <v>3</v>
      </c>
      <c r="B95" s="6" t="s">
        <v>1268</v>
      </c>
      <c r="C95" s="5"/>
      <c r="D95" s="5"/>
      <c r="E95" s="5"/>
      <c r="F95" s="5"/>
      <c r="G95" s="5"/>
      <c r="H95" s="5">
        <v>3</v>
      </c>
      <c r="I95" s="5">
        <v>3</v>
      </c>
      <c r="J95" s="5">
        <v>3</v>
      </c>
      <c r="K95" s="5">
        <v>3</v>
      </c>
      <c r="L95" s="5">
        <v>3</v>
      </c>
      <c r="M95" s="5">
        <v>1</v>
      </c>
      <c r="N95" s="5">
        <v>3</v>
      </c>
      <c r="O95" s="5">
        <v>1</v>
      </c>
      <c r="P95" s="5">
        <v>3</v>
      </c>
      <c r="Q95" s="5">
        <v>1</v>
      </c>
    </row>
    <row r="96" spans="1:17" ht="31.5" customHeight="1">
      <c r="A96" s="146" t="s">
        <v>4</v>
      </c>
      <c r="B96" s="6" t="s">
        <v>1269</v>
      </c>
      <c r="C96" s="5"/>
      <c r="D96" s="5"/>
      <c r="E96" s="5"/>
      <c r="F96" s="5"/>
      <c r="G96" s="5"/>
      <c r="H96" s="5">
        <v>2</v>
      </c>
      <c r="I96" s="5">
        <v>2</v>
      </c>
      <c r="J96" s="5">
        <v>2</v>
      </c>
      <c r="K96" s="5">
        <v>2</v>
      </c>
      <c r="L96" s="5">
        <v>1</v>
      </c>
      <c r="M96" s="5">
        <v>2</v>
      </c>
      <c r="N96" s="5">
        <v>3</v>
      </c>
      <c r="O96" s="5">
        <v>2</v>
      </c>
      <c r="P96" s="5">
        <v>2</v>
      </c>
      <c r="Q96" s="5">
        <v>2</v>
      </c>
    </row>
    <row r="97" spans="1:17" ht="31.5">
      <c r="A97" s="146" t="s">
        <v>21</v>
      </c>
      <c r="B97" s="3" t="s">
        <v>1270</v>
      </c>
      <c r="C97" s="5"/>
      <c r="D97" s="5"/>
      <c r="E97" s="5"/>
      <c r="F97" s="5"/>
      <c r="G97" s="5"/>
      <c r="H97" s="9">
        <v>2</v>
      </c>
      <c r="I97" s="9">
        <v>3</v>
      </c>
      <c r="J97" s="9">
        <v>1</v>
      </c>
      <c r="K97" s="9">
        <v>3</v>
      </c>
      <c r="L97" s="9">
        <v>3</v>
      </c>
      <c r="M97" s="9">
        <v>3</v>
      </c>
      <c r="N97" s="9">
        <v>1</v>
      </c>
      <c r="O97" s="9">
        <v>3</v>
      </c>
      <c r="P97" s="9">
        <v>3</v>
      </c>
      <c r="Q97" s="9">
        <v>2</v>
      </c>
    </row>
    <row r="98" spans="1:17" ht="30">
      <c r="A98" s="146" t="s">
        <v>23</v>
      </c>
      <c r="B98" s="6" t="s">
        <v>1271</v>
      </c>
      <c r="C98" s="5"/>
      <c r="D98" s="5"/>
      <c r="E98" s="5"/>
      <c r="F98" s="5"/>
      <c r="G98" s="5"/>
      <c r="H98" s="5">
        <v>2</v>
      </c>
      <c r="I98" s="5">
        <v>2</v>
      </c>
      <c r="J98" s="5">
        <v>2</v>
      </c>
      <c r="K98" s="5">
        <v>2</v>
      </c>
      <c r="L98" s="5">
        <v>2</v>
      </c>
      <c r="M98" s="5">
        <v>2</v>
      </c>
      <c r="N98" s="5">
        <v>2</v>
      </c>
      <c r="O98" s="5">
        <v>2</v>
      </c>
      <c r="P98" s="5">
        <v>1</v>
      </c>
      <c r="Q98" s="5">
        <v>2</v>
      </c>
    </row>
    <row r="99" spans="1:17" ht="15.75">
      <c r="A99" s="146" t="s">
        <v>24</v>
      </c>
      <c r="B99" s="6" t="s">
        <v>1272</v>
      </c>
      <c r="C99" s="5"/>
      <c r="D99" s="5"/>
      <c r="E99" s="5"/>
      <c r="F99" s="5"/>
      <c r="G99" s="5"/>
      <c r="H99" s="5">
        <v>1</v>
      </c>
      <c r="I99" s="5">
        <v>1</v>
      </c>
      <c r="J99" s="5">
        <v>1</v>
      </c>
      <c r="K99" s="5">
        <v>1</v>
      </c>
      <c r="L99" s="5">
        <v>1</v>
      </c>
      <c r="M99" s="5">
        <v>1</v>
      </c>
      <c r="N99" s="5">
        <v>1</v>
      </c>
      <c r="O99" s="5">
        <v>1</v>
      </c>
      <c r="P99" s="5">
        <v>1</v>
      </c>
      <c r="Q99" s="5">
        <v>1</v>
      </c>
    </row>
    <row r="100" spans="1:17" ht="15.75">
      <c r="A100" s="152" t="s">
        <v>1193</v>
      </c>
      <c r="B100" s="6"/>
      <c r="C100" s="6"/>
      <c r="D100" s="6"/>
      <c r="E100" s="6"/>
      <c r="F100" s="6"/>
      <c r="G100" s="6"/>
      <c r="H100" s="5">
        <f>AVERAGE(H92:H99)</f>
        <v>2</v>
      </c>
      <c r="I100" s="5">
        <f t="shared" ref="I100:Q100" si="17">AVERAGE(I92:I99)</f>
        <v>2.25</v>
      </c>
      <c r="J100" s="5">
        <f t="shared" si="17"/>
        <v>2</v>
      </c>
      <c r="K100" s="5">
        <f t="shared" si="17"/>
        <v>2.25</v>
      </c>
      <c r="L100" s="5">
        <f t="shared" si="17"/>
        <v>2.125</v>
      </c>
      <c r="M100" s="5">
        <f t="shared" si="17"/>
        <v>2</v>
      </c>
      <c r="N100" s="5">
        <f t="shared" si="17"/>
        <v>2.125</v>
      </c>
      <c r="O100" s="5">
        <f t="shared" si="17"/>
        <v>2</v>
      </c>
      <c r="P100" s="5">
        <f t="shared" si="17"/>
        <v>2.125</v>
      </c>
      <c r="Q100" s="5">
        <f t="shared" si="17"/>
        <v>1.875</v>
      </c>
    </row>
    <row r="101" spans="1:17" ht="15.75">
      <c r="B101" s="218" t="s">
        <v>1273</v>
      </c>
      <c r="C101" s="6"/>
      <c r="D101" s="5"/>
      <c r="E101" s="5"/>
      <c r="F101" s="5"/>
      <c r="G101" s="5"/>
      <c r="H101" s="5"/>
      <c r="I101" s="5"/>
      <c r="J101" s="5"/>
      <c r="K101" s="12"/>
      <c r="L101" s="12"/>
      <c r="M101" s="12"/>
      <c r="N101" s="12"/>
      <c r="O101" s="12"/>
      <c r="P101" s="12"/>
      <c r="Q101" s="12"/>
    </row>
    <row r="102" spans="1:17" ht="30">
      <c r="A102" s="146" t="s">
        <v>0</v>
      </c>
      <c r="B102" s="6" t="s">
        <v>1274</v>
      </c>
      <c r="C102" s="6">
        <v>3</v>
      </c>
      <c r="D102" s="6">
        <v>3</v>
      </c>
      <c r="E102" s="6">
        <v>3</v>
      </c>
      <c r="F102" s="5">
        <v>1</v>
      </c>
      <c r="G102" s="5"/>
      <c r="H102" s="5"/>
      <c r="I102" s="5"/>
      <c r="J102" s="5"/>
      <c r="K102" s="12"/>
      <c r="L102" s="12">
        <v>1</v>
      </c>
      <c r="M102" s="12"/>
      <c r="N102" s="12"/>
      <c r="O102" s="12"/>
      <c r="P102" s="12"/>
      <c r="Q102" s="12"/>
    </row>
    <row r="103" spans="1:17" ht="15.75">
      <c r="A103" s="146" t="s">
        <v>1</v>
      </c>
      <c r="B103" s="6" t="s">
        <v>1275</v>
      </c>
      <c r="C103" s="6">
        <v>3</v>
      </c>
      <c r="D103" s="6">
        <v>3</v>
      </c>
      <c r="E103" s="6">
        <v>3</v>
      </c>
      <c r="F103" s="5"/>
      <c r="G103" s="5"/>
      <c r="H103" s="5"/>
      <c r="I103" s="5"/>
      <c r="J103" s="5"/>
      <c r="K103" s="12"/>
      <c r="L103" s="12">
        <v>1</v>
      </c>
      <c r="M103" s="12"/>
      <c r="N103" s="12"/>
      <c r="O103" s="12"/>
      <c r="P103" s="12"/>
      <c r="Q103" s="12"/>
    </row>
    <row r="104" spans="1:17" ht="30">
      <c r="A104" s="146" t="s">
        <v>2</v>
      </c>
      <c r="B104" s="6" t="s">
        <v>1276</v>
      </c>
      <c r="C104" s="6">
        <v>3</v>
      </c>
      <c r="D104" s="6">
        <v>3</v>
      </c>
      <c r="E104" s="6">
        <v>3</v>
      </c>
      <c r="F104" s="5">
        <v>2</v>
      </c>
      <c r="G104" s="5">
        <v>2</v>
      </c>
      <c r="H104" s="5"/>
      <c r="I104" s="5"/>
      <c r="J104" s="5"/>
      <c r="K104" s="12"/>
      <c r="L104" s="12">
        <v>1</v>
      </c>
      <c r="M104" s="12"/>
      <c r="N104" s="12"/>
      <c r="O104" s="12"/>
      <c r="P104" s="12">
        <v>1</v>
      </c>
      <c r="Q104" s="12"/>
    </row>
    <row r="105" spans="1:17" ht="30">
      <c r="A105" s="146" t="s">
        <v>3</v>
      </c>
      <c r="B105" s="6" t="s">
        <v>1277</v>
      </c>
      <c r="C105" s="6">
        <v>3</v>
      </c>
      <c r="D105" s="6">
        <v>3</v>
      </c>
      <c r="E105" s="6">
        <v>3</v>
      </c>
      <c r="F105" s="5">
        <v>2</v>
      </c>
      <c r="G105" s="5">
        <v>2</v>
      </c>
      <c r="H105" s="5"/>
      <c r="I105" s="5"/>
      <c r="J105" s="5"/>
      <c r="K105" s="12"/>
      <c r="L105" s="12">
        <v>1</v>
      </c>
      <c r="M105" s="12"/>
      <c r="N105" s="12"/>
      <c r="O105" s="12"/>
      <c r="P105" s="12"/>
      <c r="Q105" s="12"/>
    </row>
    <row r="106" spans="1:17" ht="30">
      <c r="A106" s="146" t="s">
        <v>4</v>
      </c>
      <c r="B106" s="6" t="s">
        <v>1278</v>
      </c>
      <c r="C106" s="6">
        <v>3</v>
      </c>
      <c r="D106" s="6">
        <v>3</v>
      </c>
      <c r="E106" s="6">
        <v>3</v>
      </c>
      <c r="F106" s="5">
        <v>3</v>
      </c>
      <c r="G106" s="5">
        <v>3</v>
      </c>
      <c r="H106" s="5"/>
      <c r="I106" s="5"/>
      <c r="J106" s="5"/>
      <c r="K106" s="12"/>
      <c r="L106" s="12">
        <v>1</v>
      </c>
      <c r="M106" s="12"/>
      <c r="N106" s="12"/>
      <c r="O106" s="12">
        <v>2</v>
      </c>
      <c r="P106" s="12">
        <v>2</v>
      </c>
      <c r="Q106" s="12">
        <v>3</v>
      </c>
    </row>
    <row r="107" spans="1:17" ht="15.75">
      <c r="A107" s="146" t="s">
        <v>21</v>
      </c>
      <c r="B107" s="54" t="s">
        <v>1279</v>
      </c>
      <c r="C107" s="9">
        <f>AVERAGE(C102:C106)</f>
        <v>3</v>
      </c>
      <c r="D107" s="9">
        <f t="shared" ref="D107:G107" si="18">AVERAGE(D102:D106)</f>
        <v>3</v>
      </c>
      <c r="E107" s="9">
        <f t="shared" si="18"/>
        <v>3</v>
      </c>
      <c r="F107" s="9">
        <f t="shared" si="18"/>
        <v>2</v>
      </c>
      <c r="G107" s="9">
        <f t="shared" si="18"/>
        <v>2.3333333333333335</v>
      </c>
      <c r="H107" s="9"/>
      <c r="I107" s="9"/>
      <c r="J107" s="9"/>
      <c r="K107" s="9"/>
      <c r="L107" s="9">
        <f t="shared" ref="L107" si="19">AVERAGE(L102:L106)</f>
        <v>1</v>
      </c>
      <c r="M107" s="9"/>
      <c r="N107" s="9"/>
      <c r="O107" s="9">
        <f t="shared" ref="O107:Q107" si="20">AVERAGE(O102:O106)</f>
        <v>2</v>
      </c>
      <c r="P107" s="9">
        <f t="shared" si="20"/>
        <v>1.5</v>
      </c>
      <c r="Q107" s="9">
        <f t="shared" si="20"/>
        <v>3</v>
      </c>
    </row>
    <row r="108" spans="1:17" ht="15.75">
      <c r="A108" s="146" t="s">
        <v>23</v>
      </c>
      <c r="B108" s="6" t="s">
        <v>1280</v>
      </c>
      <c r="C108" s="5"/>
      <c r="D108" s="5"/>
      <c r="E108" s="5"/>
      <c r="F108" s="5"/>
      <c r="G108" s="5"/>
      <c r="H108" s="5"/>
      <c r="I108" s="5"/>
      <c r="J108" s="5"/>
      <c r="K108" s="12"/>
      <c r="L108" s="12"/>
      <c r="M108" s="12"/>
      <c r="N108" s="12"/>
      <c r="O108" s="12"/>
      <c r="P108" s="12"/>
      <c r="Q108" s="12"/>
    </row>
    <row r="109" spans="1:17" ht="15.75">
      <c r="A109" s="146" t="s">
        <v>24</v>
      </c>
      <c r="B109" s="6" t="s">
        <v>1281</v>
      </c>
      <c r="C109" s="6"/>
      <c r="D109" s="5"/>
      <c r="E109" s="5"/>
      <c r="F109" s="5"/>
      <c r="G109" s="5"/>
      <c r="H109" s="5"/>
      <c r="I109" s="5"/>
      <c r="J109" s="5"/>
      <c r="K109" s="12"/>
      <c r="L109" s="12"/>
      <c r="M109" s="12"/>
      <c r="N109" s="12"/>
      <c r="O109" s="12"/>
      <c r="P109" s="12"/>
      <c r="Q109" s="12"/>
    </row>
    <row r="110" spans="1:17" ht="15.75">
      <c r="A110" s="146" t="s">
        <v>1193</v>
      </c>
      <c r="B110" s="6"/>
      <c r="C110" s="6"/>
      <c r="D110" s="5"/>
      <c r="E110" s="5"/>
      <c r="F110" s="5"/>
      <c r="G110" s="5"/>
      <c r="H110" s="5"/>
      <c r="I110" s="5"/>
      <c r="J110" s="5"/>
      <c r="K110" s="12"/>
      <c r="L110" s="12"/>
      <c r="M110" s="12"/>
      <c r="N110" s="12"/>
      <c r="O110" s="12"/>
      <c r="P110" s="12"/>
      <c r="Q110" s="12"/>
    </row>
    <row r="111" spans="1:17" ht="15.75">
      <c r="A111" s="146"/>
      <c r="B111" s="52" t="s">
        <v>1282</v>
      </c>
      <c r="C111" s="6"/>
      <c r="D111" s="5"/>
      <c r="E111" s="5"/>
      <c r="F111" s="5"/>
      <c r="G111" s="5"/>
      <c r="H111" s="5"/>
      <c r="I111" s="5"/>
      <c r="J111" s="5"/>
      <c r="K111" s="12"/>
      <c r="L111" s="12"/>
      <c r="M111" s="12"/>
      <c r="N111" s="12"/>
      <c r="O111" s="12"/>
      <c r="P111" s="12"/>
      <c r="Q111" s="12"/>
    </row>
    <row r="112" spans="1:17" ht="31.5">
      <c r="A112" s="146" t="s">
        <v>0</v>
      </c>
      <c r="B112" s="3" t="s">
        <v>1283</v>
      </c>
      <c r="C112" s="9">
        <v>2</v>
      </c>
      <c r="D112" s="9"/>
      <c r="E112" s="9">
        <v>3</v>
      </c>
      <c r="F112" s="9">
        <v>2</v>
      </c>
      <c r="G112" s="9"/>
      <c r="H112" s="9"/>
      <c r="I112" s="9"/>
      <c r="J112" s="9"/>
      <c r="K112" s="9"/>
      <c r="L112" s="9"/>
      <c r="M112" s="9"/>
      <c r="N112" s="9"/>
      <c r="O112" s="10"/>
      <c r="P112" s="10">
        <v>3</v>
      </c>
      <c r="Q112" s="10"/>
    </row>
    <row r="113" spans="1:17" ht="15.75">
      <c r="A113" s="146" t="s">
        <v>1</v>
      </c>
      <c r="B113" s="6" t="s">
        <v>1284</v>
      </c>
      <c r="C113" s="5">
        <v>2</v>
      </c>
      <c r="D113" s="5"/>
      <c r="E113" s="5">
        <v>3</v>
      </c>
      <c r="F113" s="5">
        <v>2</v>
      </c>
      <c r="G113" s="5"/>
      <c r="H113" s="5"/>
      <c r="I113" s="9"/>
      <c r="J113" s="9"/>
      <c r="K113" s="9"/>
      <c r="L113" s="9"/>
      <c r="M113" s="9"/>
      <c r="N113" s="9"/>
      <c r="O113" s="12"/>
      <c r="P113" s="12">
        <v>2</v>
      </c>
      <c r="Q113" s="12"/>
    </row>
    <row r="114" spans="1:17" ht="15.75">
      <c r="A114" s="146" t="s">
        <v>2</v>
      </c>
      <c r="B114" s="6" t="s">
        <v>1285</v>
      </c>
      <c r="C114" s="6">
        <v>2</v>
      </c>
      <c r="D114" s="5">
        <v>1</v>
      </c>
      <c r="E114" s="5">
        <v>3</v>
      </c>
      <c r="F114" s="5">
        <v>2</v>
      </c>
      <c r="G114" s="5"/>
      <c r="H114" s="5"/>
      <c r="I114" s="9"/>
      <c r="J114" s="9"/>
      <c r="K114" s="9"/>
      <c r="L114" s="9"/>
      <c r="M114" s="9"/>
      <c r="N114" s="9"/>
      <c r="O114" s="12"/>
      <c r="P114" s="12">
        <v>3</v>
      </c>
      <c r="Q114" s="12"/>
    </row>
    <row r="115" spans="1:17" ht="30">
      <c r="A115" s="146" t="s">
        <v>3</v>
      </c>
      <c r="B115" s="6" t="s">
        <v>1286</v>
      </c>
      <c r="C115" s="6">
        <v>1</v>
      </c>
      <c r="D115" s="5">
        <v>2</v>
      </c>
      <c r="E115" s="5">
        <v>2</v>
      </c>
      <c r="F115" s="5">
        <v>2</v>
      </c>
      <c r="G115" s="5"/>
      <c r="H115" s="5"/>
      <c r="I115" s="9"/>
      <c r="J115" s="9"/>
      <c r="K115" s="9"/>
      <c r="L115" s="9"/>
      <c r="M115" s="9"/>
      <c r="N115" s="9"/>
      <c r="O115" s="12"/>
      <c r="P115" s="12">
        <v>2</v>
      </c>
      <c r="Q115" s="12"/>
    </row>
    <row r="116" spans="1:17" ht="31.5">
      <c r="A116" s="146" t="s">
        <v>4</v>
      </c>
      <c r="B116" s="3" t="s">
        <v>1287</v>
      </c>
      <c r="C116" s="9"/>
      <c r="D116" s="9">
        <v>2</v>
      </c>
      <c r="E116" s="9">
        <v>3</v>
      </c>
      <c r="F116" s="9">
        <v>2</v>
      </c>
      <c r="G116" s="9"/>
      <c r="H116" s="9"/>
      <c r="I116" s="9"/>
      <c r="J116" s="9"/>
      <c r="K116" s="9"/>
      <c r="L116" s="9"/>
      <c r="M116" s="9"/>
      <c r="N116" s="9"/>
      <c r="O116" s="10"/>
      <c r="P116" s="10">
        <v>2</v>
      </c>
      <c r="Q116" s="10"/>
    </row>
    <row r="117" spans="1:17" ht="15.75">
      <c r="A117" s="146" t="s">
        <v>21</v>
      </c>
      <c r="B117" s="6" t="s">
        <v>1288</v>
      </c>
      <c r="C117" s="5"/>
      <c r="D117" s="5">
        <v>2</v>
      </c>
      <c r="E117" s="5">
        <v>3</v>
      </c>
      <c r="F117" s="5">
        <v>2</v>
      </c>
      <c r="G117" s="5"/>
      <c r="H117" s="5"/>
      <c r="I117" s="9"/>
      <c r="J117" s="9"/>
      <c r="K117" s="9"/>
      <c r="L117" s="9"/>
      <c r="M117" s="9"/>
      <c r="N117" s="9"/>
      <c r="O117" s="12"/>
      <c r="P117" s="12">
        <v>3</v>
      </c>
      <c r="Q117" s="12"/>
    </row>
    <row r="118" spans="1:17" ht="30">
      <c r="A118" s="146" t="s">
        <v>23</v>
      </c>
      <c r="B118" s="6" t="s">
        <v>1289</v>
      </c>
      <c r="C118" s="6"/>
      <c r="D118" s="5">
        <v>2</v>
      </c>
      <c r="E118" s="5">
        <v>3</v>
      </c>
      <c r="F118" s="5">
        <v>3</v>
      </c>
      <c r="G118" s="5"/>
      <c r="H118" s="5"/>
      <c r="I118" s="9"/>
      <c r="J118" s="9"/>
      <c r="K118" s="9"/>
      <c r="L118" s="9"/>
      <c r="M118" s="9"/>
      <c r="N118" s="9"/>
      <c r="O118" s="12"/>
      <c r="P118" s="12">
        <v>3</v>
      </c>
      <c r="Q118" s="12"/>
    </row>
    <row r="119" spans="1:17" ht="15.75">
      <c r="A119" s="146" t="s">
        <v>1193</v>
      </c>
      <c r="B119" s="6"/>
      <c r="C119" s="6">
        <f>AVERAGE(C112:C118)</f>
        <v>1.75</v>
      </c>
      <c r="D119" s="6">
        <f>AVERAGE(D112:D118)</f>
        <v>1.8</v>
      </c>
      <c r="E119" s="6">
        <f t="shared" ref="E119:P119" si="21">AVERAGE(E112:E118)</f>
        <v>2.8571428571428572</v>
      </c>
      <c r="F119" s="6">
        <f t="shared" si="21"/>
        <v>2.1428571428571428</v>
      </c>
      <c r="G119" s="6"/>
      <c r="H119" s="6"/>
      <c r="I119" s="6"/>
      <c r="J119" s="6"/>
      <c r="K119" s="6"/>
      <c r="L119" s="6"/>
      <c r="M119" s="6"/>
      <c r="N119" s="6"/>
      <c r="O119" s="6"/>
      <c r="P119" s="6">
        <f t="shared" si="21"/>
        <v>2.5714285714285716</v>
      </c>
      <c r="Q119" s="12"/>
    </row>
    <row r="120" spans="1:17" ht="15.75">
      <c r="A120" s="146"/>
      <c r="B120" s="218" t="s">
        <v>1290</v>
      </c>
      <c r="C120" s="6"/>
      <c r="D120" s="5"/>
      <c r="E120" s="5"/>
      <c r="F120" s="5"/>
      <c r="G120" s="5"/>
      <c r="H120" s="5"/>
      <c r="I120" s="5"/>
      <c r="J120" s="5"/>
      <c r="K120" s="12"/>
      <c r="L120" s="12"/>
      <c r="M120" s="12"/>
      <c r="N120" s="12"/>
      <c r="O120" s="12"/>
      <c r="P120" s="12"/>
      <c r="Q120" s="12"/>
    </row>
    <row r="121" spans="1:17" ht="15.75">
      <c r="A121" s="146" t="s">
        <v>0</v>
      </c>
      <c r="B121" s="6" t="s">
        <v>1291</v>
      </c>
      <c r="C121" s="6">
        <v>3</v>
      </c>
      <c r="D121" s="5">
        <v>2</v>
      </c>
      <c r="E121" s="5"/>
      <c r="F121" s="5">
        <v>2</v>
      </c>
      <c r="G121" s="5"/>
      <c r="H121" s="5"/>
      <c r="I121" s="5"/>
      <c r="J121" s="5"/>
      <c r="K121" s="5"/>
      <c r="L121" s="5"/>
      <c r="M121" s="5"/>
      <c r="N121" s="5"/>
      <c r="O121" s="12"/>
      <c r="P121" s="12">
        <v>1</v>
      </c>
      <c r="Q121" s="12">
        <v>2</v>
      </c>
    </row>
    <row r="122" spans="1:17" ht="15.75">
      <c r="A122" s="146" t="s">
        <v>1</v>
      </c>
      <c r="B122" s="6" t="s">
        <v>1292</v>
      </c>
      <c r="C122" s="6">
        <v>2</v>
      </c>
      <c r="D122" s="5">
        <v>2</v>
      </c>
      <c r="E122" s="5">
        <v>1</v>
      </c>
      <c r="F122" s="5">
        <v>1</v>
      </c>
      <c r="G122" s="5"/>
      <c r="H122" s="5"/>
      <c r="I122" s="5"/>
      <c r="J122" s="5"/>
      <c r="K122" s="5"/>
      <c r="L122" s="5"/>
      <c r="M122" s="5"/>
      <c r="N122" s="5"/>
      <c r="O122" s="12"/>
      <c r="P122" s="12">
        <v>1</v>
      </c>
      <c r="Q122" s="12">
        <v>2</v>
      </c>
    </row>
    <row r="123" spans="1:17" ht="31.5">
      <c r="A123" s="146" t="s">
        <v>2</v>
      </c>
      <c r="B123" s="3" t="s">
        <v>1293</v>
      </c>
      <c r="C123" s="9">
        <v>2</v>
      </c>
      <c r="D123" s="9">
        <v>3</v>
      </c>
      <c r="E123" s="9"/>
      <c r="F123" s="9">
        <v>2</v>
      </c>
      <c r="G123" s="5"/>
      <c r="H123" s="5"/>
      <c r="I123" s="5"/>
      <c r="J123" s="5"/>
      <c r="K123" s="5"/>
      <c r="L123" s="5"/>
      <c r="M123" s="5"/>
      <c r="N123" s="5"/>
      <c r="O123" s="12"/>
      <c r="P123" s="12">
        <v>1</v>
      </c>
      <c r="Q123" s="12">
        <v>2</v>
      </c>
    </row>
    <row r="124" spans="1:17" ht="15.75">
      <c r="A124" s="146" t="s">
        <v>3</v>
      </c>
      <c r="B124" s="6" t="s">
        <v>1294</v>
      </c>
      <c r="C124" s="5">
        <v>2</v>
      </c>
      <c r="D124" s="5">
        <v>2</v>
      </c>
      <c r="E124" s="5">
        <v>1</v>
      </c>
      <c r="F124" s="5">
        <v>2</v>
      </c>
      <c r="G124" s="5"/>
      <c r="H124" s="5"/>
      <c r="I124" s="5"/>
      <c r="J124" s="5"/>
      <c r="K124" s="5"/>
      <c r="L124" s="5"/>
      <c r="M124" s="5"/>
      <c r="N124" s="5"/>
      <c r="O124" s="12"/>
      <c r="P124" s="12">
        <v>1</v>
      </c>
      <c r="Q124" s="12">
        <v>2</v>
      </c>
    </row>
    <row r="125" spans="1:17" ht="15.75">
      <c r="A125" s="146" t="s">
        <v>4</v>
      </c>
      <c r="B125" s="6" t="s">
        <v>1295</v>
      </c>
      <c r="C125" s="6">
        <v>2</v>
      </c>
      <c r="D125" s="5"/>
      <c r="E125" s="5">
        <v>2</v>
      </c>
      <c r="F125" s="5"/>
      <c r="G125" s="5"/>
      <c r="H125" s="5"/>
      <c r="I125" s="5"/>
      <c r="J125" s="5"/>
      <c r="K125" s="5"/>
      <c r="L125" s="5"/>
      <c r="M125" s="5"/>
      <c r="N125" s="5"/>
      <c r="O125" s="12"/>
      <c r="P125" s="12">
        <v>1</v>
      </c>
      <c r="Q125" s="12">
        <v>2</v>
      </c>
    </row>
    <row r="126" spans="1:17" ht="30">
      <c r="A126" s="146" t="s">
        <v>21</v>
      </c>
      <c r="B126" s="6" t="s">
        <v>1296</v>
      </c>
      <c r="C126" s="6">
        <v>2</v>
      </c>
      <c r="D126" s="5">
        <v>2</v>
      </c>
      <c r="E126" s="5">
        <v>1</v>
      </c>
      <c r="F126" s="5">
        <v>2</v>
      </c>
      <c r="G126" s="5"/>
      <c r="H126" s="5"/>
      <c r="I126" s="5"/>
      <c r="J126" s="5"/>
      <c r="K126" s="5"/>
      <c r="L126" s="5"/>
      <c r="M126" s="5"/>
      <c r="N126" s="5"/>
      <c r="O126" s="12"/>
      <c r="P126" s="12">
        <v>1</v>
      </c>
      <c r="Q126" s="12">
        <v>2</v>
      </c>
    </row>
    <row r="127" spans="1:17" ht="15.75">
      <c r="A127" s="146" t="s">
        <v>23</v>
      </c>
      <c r="B127" s="6" t="s">
        <v>1297</v>
      </c>
      <c r="C127" s="6">
        <v>1</v>
      </c>
      <c r="D127" s="5">
        <v>1</v>
      </c>
      <c r="E127" s="5">
        <v>2</v>
      </c>
      <c r="F127" s="5">
        <v>1</v>
      </c>
      <c r="G127" s="5"/>
      <c r="H127" s="5"/>
      <c r="I127" s="5"/>
      <c r="J127" s="5"/>
      <c r="K127" s="5"/>
      <c r="L127" s="5"/>
      <c r="M127" s="5"/>
      <c r="N127" s="5"/>
      <c r="O127" s="12"/>
      <c r="P127" s="12">
        <v>1</v>
      </c>
      <c r="Q127" s="12">
        <v>2</v>
      </c>
    </row>
    <row r="128" spans="1:17" ht="15.75">
      <c r="A128" s="146" t="s">
        <v>24</v>
      </c>
      <c r="B128" s="6" t="s">
        <v>1298</v>
      </c>
      <c r="C128" s="6">
        <v>2</v>
      </c>
      <c r="D128" s="5">
        <v>1</v>
      </c>
      <c r="E128" s="5">
        <v>1</v>
      </c>
      <c r="F128" s="5">
        <v>2</v>
      </c>
      <c r="G128" s="5"/>
      <c r="H128" s="5"/>
      <c r="I128" s="5"/>
      <c r="J128" s="5"/>
      <c r="K128" s="5"/>
      <c r="L128" s="5"/>
      <c r="M128" s="5"/>
      <c r="N128" s="5"/>
      <c r="O128" s="12"/>
      <c r="P128" s="12">
        <v>1</v>
      </c>
      <c r="Q128" s="12">
        <v>2</v>
      </c>
    </row>
    <row r="129" spans="1:17" ht="15.75">
      <c r="A129" s="146" t="s">
        <v>1193</v>
      </c>
      <c r="B129" s="6"/>
      <c r="C129" s="6">
        <f>AVERAGE(C121:C128)</f>
        <v>2</v>
      </c>
      <c r="D129" s="6">
        <f t="shared" ref="D129:E129" si="22">AVERAGE(D121:D128)</f>
        <v>1.8571428571428572</v>
      </c>
      <c r="E129" s="6">
        <f t="shared" si="22"/>
        <v>1.3333333333333333</v>
      </c>
      <c r="F129" s="5"/>
      <c r="G129" s="5"/>
      <c r="H129" s="5"/>
      <c r="I129" s="5"/>
      <c r="J129" s="5"/>
      <c r="K129" s="5"/>
      <c r="L129" s="5"/>
      <c r="M129" s="5"/>
      <c r="N129" s="5"/>
      <c r="O129" s="12"/>
      <c r="P129" s="12"/>
      <c r="Q129" s="12"/>
    </row>
    <row r="130" spans="1:17" ht="15.75">
      <c r="A130" s="146"/>
      <c r="B130" s="79" t="s">
        <v>1299</v>
      </c>
      <c r="C130" s="9"/>
      <c r="D130" s="9"/>
      <c r="E130" s="9"/>
      <c r="F130" s="9"/>
      <c r="G130" s="9"/>
      <c r="H130" s="9"/>
      <c r="I130" s="9"/>
      <c r="J130" s="9"/>
      <c r="K130" s="9"/>
      <c r="L130" s="9"/>
      <c r="M130" s="9"/>
      <c r="N130" s="9"/>
      <c r="O130" s="10"/>
      <c r="P130" s="10"/>
      <c r="Q130" s="10"/>
    </row>
    <row r="131" spans="1:17" ht="15.75">
      <c r="A131" s="146" t="s">
        <v>0</v>
      </c>
      <c r="B131" s="6" t="s">
        <v>1300</v>
      </c>
      <c r="C131" s="5">
        <v>1</v>
      </c>
      <c r="D131" s="5"/>
      <c r="E131" s="5"/>
      <c r="F131" s="5"/>
      <c r="G131" s="5"/>
      <c r="H131" s="5"/>
      <c r="I131" s="5"/>
      <c r="J131" s="5"/>
      <c r="K131" s="5"/>
      <c r="L131" s="5"/>
      <c r="M131" s="5"/>
      <c r="N131" s="5"/>
      <c r="O131" s="12">
        <v>1</v>
      </c>
      <c r="P131" s="12">
        <v>1</v>
      </c>
      <c r="Q131" s="12"/>
    </row>
    <row r="132" spans="1:17" ht="30">
      <c r="A132" s="146" t="s">
        <v>1</v>
      </c>
      <c r="B132" s="6" t="s">
        <v>1301</v>
      </c>
      <c r="C132" s="6">
        <v>1</v>
      </c>
      <c r="D132" s="5"/>
      <c r="E132" s="5"/>
      <c r="F132" s="5"/>
      <c r="G132" s="5"/>
      <c r="H132" s="5"/>
      <c r="I132" s="5"/>
      <c r="J132" s="5"/>
      <c r="K132" s="5"/>
      <c r="L132" s="5"/>
      <c r="M132" s="5"/>
      <c r="N132" s="5"/>
      <c r="O132" s="12">
        <v>1</v>
      </c>
      <c r="P132" s="12">
        <v>1</v>
      </c>
      <c r="Q132" s="12"/>
    </row>
    <row r="133" spans="1:17" ht="15.75">
      <c r="A133" s="146" t="s">
        <v>2</v>
      </c>
      <c r="B133" s="6" t="s">
        <v>1302</v>
      </c>
      <c r="C133" s="6">
        <v>1</v>
      </c>
      <c r="D133" s="5">
        <v>1</v>
      </c>
      <c r="E133" s="5"/>
      <c r="F133" s="5"/>
      <c r="G133" s="5"/>
      <c r="H133" s="5"/>
      <c r="I133" s="5"/>
      <c r="J133" s="5"/>
      <c r="K133" s="5"/>
      <c r="L133" s="5"/>
      <c r="M133" s="5"/>
      <c r="N133" s="5"/>
      <c r="O133" s="12">
        <v>1</v>
      </c>
      <c r="P133" s="12"/>
      <c r="Q133" s="12"/>
    </row>
    <row r="134" spans="1:17" ht="30">
      <c r="A134" s="146" t="s">
        <v>3</v>
      </c>
      <c r="B134" s="6" t="s">
        <v>1303</v>
      </c>
      <c r="C134" s="6">
        <v>2</v>
      </c>
      <c r="D134" s="5">
        <v>2</v>
      </c>
      <c r="E134" s="5">
        <v>1</v>
      </c>
      <c r="F134" s="5">
        <v>1</v>
      </c>
      <c r="G134" s="5"/>
      <c r="H134" s="5"/>
      <c r="I134" s="5"/>
      <c r="J134" s="5"/>
      <c r="K134" s="5"/>
      <c r="L134" s="5"/>
      <c r="M134" s="5"/>
      <c r="N134" s="5"/>
      <c r="O134" s="12">
        <v>1</v>
      </c>
      <c r="P134" s="12">
        <v>1</v>
      </c>
      <c r="Q134" s="12"/>
    </row>
    <row r="135" spans="1:17" ht="15.75">
      <c r="A135" s="146" t="s">
        <v>4</v>
      </c>
      <c r="B135" s="54" t="s">
        <v>1304</v>
      </c>
      <c r="C135" s="6">
        <v>1</v>
      </c>
      <c r="D135" s="5">
        <v>2</v>
      </c>
      <c r="E135" s="5">
        <v>1</v>
      </c>
      <c r="F135" s="5">
        <v>1</v>
      </c>
      <c r="G135" s="5"/>
      <c r="H135" s="5"/>
      <c r="I135" s="5"/>
      <c r="J135" s="5"/>
      <c r="K135" s="5"/>
      <c r="L135" s="5"/>
      <c r="M135" s="5"/>
      <c r="N135" s="5"/>
      <c r="O135" s="12">
        <v>1</v>
      </c>
      <c r="P135" s="12">
        <v>1</v>
      </c>
      <c r="Q135" s="12"/>
    </row>
    <row r="136" spans="1:17" ht="15.75">
      <c r="A136" s="146" t="s">
        <v>21</v>
      </c>
      <c r="B136" s="3" t="s">
        <v>1305</v>
      </c>
      <c r="C136" s="9">
        <v>1</v>
      </c>
      <c r="D136" s="9">
        <v>1</v>
      </c>
      <c r="E136" s="9">
        <v>1</v>
      </c>
      <c r="F136" s="9">
        <v>1</v>
      </c>
      <c r="G136" s="5"/>
      <c r="H136" s="5"/>
      <c r="I136" s="5"/>
      <c r="J136" s="5"/>
      <c r="K136" s="5"/>
      <c r="L136" s="5"/>
      <c r="M136" s="5"/>
      <c r="N136" s="5"/>
      <c r="O136" s="10">
        <v>1</v>
      </c>
      <c r="P136" s="10"/>
      <c r="Q136" s="10"/>
    </row>
    <row r="137" spans="1:17" ht="15.75">
      <c r="A137" s="146" t="s">
        <v>23</v>
      </c>
      <c r="B137" s="6" t="s">
        <v>1306</v>
      </c>
      <c r="C137" s="5">
        <v>1</v>
      </c>
      <c r="D137" s="5">
        <v>1</v>
      </c>
      <c r="E137" s="5">
        <v>1</v>
      </c>
      <c r="F137" s="5"/>
      <c r="G137" s="5"/>
      <c r="H137" s="5"/>
      <c r="I137" s="5"/>
      <c r="J137" s="5"/>
      <c r="K137" s="5"/>
      <c r="L137" s="5"/>
      <c r="M137" s="5"/>
      <c r="N137" s="5"/>
      <c r="O137" s="12">
        <v>1</v>
      </c>
      <c r="P137" s="12"/>
      <c r="Q137" s="12"/>
    </row>
    <row r="138" spans="1:17" ht="30">
      <c r="A138" s="146" t="s">
        <v>24</v>
      </c>
      <c r="B138" s="6" t="s">
        <v>1307</v>
      </c>
      <c r="C138" s="5">
        <v>1</v>
      </c>
      <c r="D138" s="5">
        <v>1</v>
      </c>
      <c r="E138" s="5">
        <v>1</v>
      </c>
      <c r="F138" s="5"/>
      <c r="G138" s="5"/>
      <c r="H138" s="5"/>
      <c r="I138" s="5"/>
      <c r="J138" s="5"/>
      <c r="K138" s="5"/>
      <c r="L138" s="5"/>
      <c r="M138" s="5"/>
      <c r="N138" s="5"/>
      <c r="O138" s="12">
        <v>1</v>
      </c>
      <c r="P138" s="12">
        <v>0</v>
      </c>
      <c r="Q138" s="12"/>
    </row>
    <row r="139" spans="1:17" ht="15.75">
      <c r="A139" s="146" t="s">
        <v>1193</v>
      </c>
      <c r="B139" s="6"/>
      <c r="C139" s="5">
        <f>AVERAGE(C131:C138)</f>
        <v>1.125</v>
      </c>
      <c r="D139" s="5">
        <f t="shared" ref="D139:F139" si="23">AVERAGE(D131:D138)</f>
        <v>1.3333333333333333</v>
      </c>
      <c r="E139" s="5">
        <f t="shared" si="23"/>
        <v>1</v>
      </c>
      <c r="F139" s="5">
        <f t="shared" si="23"/>
        <v>1</v>
      </c>
      <c r="G139" s="5"/>
      <c r="H139" s="5"/>
      <c r="I139" s="5"/>
      <c r="J139" s="5"/>
      <c r="K139" s="5"/>
      <c r="L139" s="5"/>
      <c r="M139" s="5"/>
      <c r="N139" s="5"/>
      <c r="O139" s="5">
        <f t="shared" ref="O139:P139" si="24">AVERAGE(O131:O138)</f>
        <v>1</v>
      </c>
      <c r="P139" s="5">
        <f t="shared" si="24"/>
        <v>0.8</v>
      </c>
      <c r="Q139" s="12"/>
    </row>
    <row r="140" spans="1:17" ht="15.75">
      <c r="A140" s="146"/>
      <c r="B140" s="218" t="s">
        <v>1308</v>
      </c>
      <c r="C140" s="5"/>
      <c r="D140" s="5"/>
      <c r="E140" s="5"/>
      <c r="F140" s="5"/>
      <c r="G140" s="5"/>
      <c r="H140" s="5"/>
      <c r="I140" s="5"/>
      <c r="J140" s="5"/>
      <c r="K140" s="12"/>
      <c r="L140" s="12"/>
      <c r="M140" s="12"/>
      <c r="N140" s="12"/>
      <c r="O140" s="12"/>
      <c r="P140" s="12"/>
      <c r="Q140" s="12"/>
    </row>
    <row r="141" spans="1:17" ht="30">
      <c r="A141" s="146" t="s">
        <v>0</v>
      </c>
      <c r="B141" s="6" t="s">
        <v>1309</v>
      </c>
      <c r="C141" s="5">
        <v>1</v>
      </c>
      <c r="D141" s="5">
        <v>1</v>
      </c>
      <c r="E141" s="5">
        <v>1</v>
      </c>
      <c r="F141" s="5">
        <v>1</v>
      </c>
      <c r="G141" s="5"/>
      <c r="H141" s="5"/>
      <c r="I141" s="5"/>
      <c r="J141" s="5"/>
      <c r="K141" s="5"/>
      <c r="L141" s="5"/>
      <c r="M141" s="5"/>
      <c r="N141" s="5"/>
      <c r="O141" s="12">
        <v>1</v>
      </c>
      <c r="P141" s="12">
        <v>1</v>
      </c>
      <c r="Q141" s="12"/>
    </row>
    <row r="142" spans="1:17" ht="15.75">
      <c r="A142" s="146" t="s">
        <v>1</v>
      </c>
      <c r="B142" s="6" t="s">
        <v>1310</v>
      </c>
      <c r="C142" s="5">
        <v>1</v>
      </c>
      <c r="D142" s="5">
        <v>1</v>
      </c>
      <c r="E142" s="5">
        <v>1</v>
      </c>
      <c r="F142" s="5">
        <v>2</v>
      </c>
      <c r="G142" s="5"/>
      <c r="H142" s="5"/>
      <c r="I142" s="5"/>
      <c r="J142" s="5"/>
      <c r="K142" s="5"/>
      <c r="L142" s="5"/>
      <c r="M142" s="5"/>
      <c r="N142" s="5"/>
      <c r="O142" s="12">
        <v>1</v>
      </c>
      <c r="P142" s="12">
        <v>1</v>
      </c>
      <c r="Q142" s="12"/>
    </row>
    <row r="143" spans="1:17" ht="31.5">
      <c r="A143" s="146" t="s">
        <v>2</v>
      </c>
      <c r="B143" s="3" t="s">
        <v>1311</v>
      </c>
      <c r="C143" s="9">
        <v>2</v>
      </c>
      <c r="D143" s="9">
        <v>1</v>
      </c>
      <c r="E143" s="9"/>
      <c r="F143" s="9">
        <v>2</v>
      </c>
      <c r="G143" s="5"/>
      <c r="H143" s="5"/>
      <c r="I143" s="5"/>
      <c r="J143" s="5"/>
      <c r="K143" s="5"/>
      <c r="L143" s="5"/>
      <c r="M143" s="5"/>
      <c r="N143" s="5"/>
      <c r="O143" s="10">
        <v>1</v>
      </c>
      <c r="P143" s="10">
        <v>1</v>
      </c>
      <c r="Q143" s="10"/>
    </row>
    <row r="144" spans="1:17" ht="30">
      <c r="A144" s="146" t="s">
        <v>3</v>
      </c>
      <c r="B144" s="6" t="s">
        <v>1312</v>
      </c>
      <c r="C144" s="5">
        <v>1</v>
      </c>
      <c r="D144" s="5">
        <v>1</v>
      </c>
      <c r="E144" s="5">
        <v>1</v>
      </c>
      <c r="F144" s="5">
        <v>2</v>
      </c>
      <c r="G144" s="5"/>
      <c r="H144" s="5"/>
      <c r="I144" s="5"/>
      <c r="J144" s="5"/>
      <c r="K144" s="5"/>
      <c r="L144" s="5"/>
      <c r="M144" s="5"/>
      <c r="N144" s="5"/>
      <c r="O144" s="12">
        <v>1</v>
      </c>
      <c r="P144" s="12">
        <v>1</v>
      </c>
      <c r="Q144" s="12"/>
    </row>
    <row r="145" spans="1:17" ht="15.75">
      <c r="A145" s="146" t="s">
        <v>4</v>
      </c>
      <c r="B145" s="6" t="s">
        <v>1313</v>
      </c>
      <c r="C145" s="6">
        <v>1</v>
      </c>
      <c r="D145" s="5">
        <v>1</v>
      </c>
      <c r="E145" s="5">
        <v>1</v>
      </c>
      <c r="F145" s="5">
        <v>2</v>
      </c>
      <c r="G145" s="5"/>
      <c r="H145" s="5"/>
      <c r="I145" s="5"/>
      <c r="J145" s="5"/>
      <c r="K145" s="5"/>
      <c r="L145" s="5"/>
      <c r="M145" s="5"/>
      <c r="N145" s="5"/>
      <c r="O145" s="12">
        <v>1</v>
      </c>
      <c r="P145" s="12">
        <v>1</v>
      </c>
      <c r="Q145" s="12"/>
    </row>
    <row r="146" spans="1:17" ht="15.75">
      <c r="A146" s="146" t="s">
        <v>21</v>
      </c>
      <c r="B146" s="6" t="s">
        <v>1314</v>
      </c>
      <c r="C146" s="6">
        <v>1</v>
      </c>
      <c r="D146" s="5">
        <v>1</v>
      </c>
      <c r="E146" s="5">
        <v>1</v>
      </c>
      <c r="F146" s="5">
        <v>1</v>
      </c>
      <c r="G146" s="5"/>
      <c r="H146" s="5"/>
      <c r="I146" s="5"/>
      <c r="J146" s="5"/>
      <c r="K146" s="5"/>
      <c r="L146" s="5"/>
      <c r="M146" s="5"/>
      <c r="N146" s="5"/>
      <c r="O146" s="12">
        <v>1</v>
      </c>
      <c r="P146" s="12">
        <v>1</v>
      </c>
      <c r="Q146" s="12"/>
    </row>
    <row r="147" spans="1:17" ht="15.75">
      <c r="A147" s="146"/>
      <c r="B147" s="6" t="s">
        <v>1315</v>
      </c>
      <c r="C147" s="6">
        <v>1</v>
      </c>
      <c r="D147" s="5">
        <v>1</v>
      </c>
      <c r="E147" s="5">
        <v>1</v>
      </c>
      <c r="F147" s="5">
        <v>1</v>
      </c>
      <c r="G147" s="5"/>
      <c r="H147" s="5"/>
      <c r="I147" s="5"/>
      <c r="J147" s="5"/>
      <c r="K147" s="5"/>
      <c r="L147" s="5"/>
      <c r="M147" s="5"/>
      <c r="N147" s="5"/>
      <c r="O147" s="12">
        <v>1</v>
      </c>
      <c r="P147" s="12">
        <v>1</v>
      </c>
      <c r="Q147" s="12"/>
    </row>
    <row r="148" spans="1:17" ht="15.75">
      <c r="A148" s="146" t="s">
        <v>1193</v>
      </c>
      <c r="B148" s="6"/>
      <c r="C148" s="6">
        <f>AVERAGE(C143:C147)</f>
        <v>1.2</v>
      </c>
      <c r="D148" s="6">
        <f t="shared" ref="D148:P148" si="25">AVERAGE(D143:D147)</f>
        <v>1</v>
      </c>
      <c r="E148" s="6">
        <f t="shared" si="25"/>
        <v>1</v>
      </c>
      <c r="F148" s="6">
        <f t="shared" si="25"/>
        <v>1.6</v>
      </c>
      <c r="G148" s="6"/>
      <c r="H148" s="6"/>
      <c r="I148" s="6"/>
      <c r="J148" s="6"/>
      <c r="K148" s="6"/>
      <c r="L148" s="6"/>
      <c r="M148" s="6"/>
      <c r="N148" s="6"/>
      <c r="O148" s="6">
        <f t="shared" si="25"/>
        <v>1</v>
      </c>
      <c r="P148" s="6">
        <f t="shared" si="25"/>
        <v>1</v>
      </c>
      <c r="Q148" s="6"/>
    </row>
    <row r="149" spans="1:17" ht="15.75">
      <c r="A149" s="146"/>
      <c r="B149" s="218" t="s">
        <v>1316</v>
      </c>
      <c r="C149" s="6"/>
      <c r="D149" s="5"/>
      <c r="E149" s="5"/>
      <c r="F149" s="5"/>
      <c r="G149" s="5"/>
      <c r="H149" s="5"/>
      <c r="I149" s="5"/>
      <c r="J149" s="5"/>
      <c r="K149" s="12"/>
      <c r="L149" s="12"/>
      <c r="M149" s="12"/>
      <c r="N149" s="12"/>
      <c r="O149" s="12"/>
      <c r="P149" s="12"/>
      <c r="Q149" s="12"/>
    </row>
    <row r="150" spans="1:17" ht="15.75">
      <c r="A150" s="146" t="s">
        <v>0</v>
      </c>
      <c r="B150" s="6" t="s">
        <v>1317</v>
      </c>
      <c r="C150" s="6">
        <v>3</v>
      </c>
      <c r="D150" s="5">
        <v>2</v>
      </c>
      <c r="E150" s="5">
        <v>2</v>
      </c>
      <c r="F150" s="5">
        <v>3</v>
      </c>
      <c r="G150" s="5">
        <v>3</v>
      </c>
      <c r="H150" s="5"/>
      <c r="I150" s="5"/>
      <c r="J150" s="5"/>
      <c r="K150" s="12"/>
      <c r="L150" s="12">
        <v>1</v>
      </c>
      <c r="M150" s="12"/>
      <c r="N150" s="12"/>
      <c r="O150" s="12"/>
      <c r="P150" s="12">
        <v>1</v>
      </c>
      <c r="Q150" s="12"/>
    </row>
    <row r="151" spans="1:17" ht="15.75">
      <c r="A151" s="146" t="s">
        <v>1</v>
      </c>
      <c r="B151" s="3" t="s">
        <v>1318</v>
      </c>
      <c r="C151" s="6">
        <v>3</v>
      </c>
      <c r="D151" s="9">
        <v>2</v>
      </c>
      <c r="E151" s="9">
        <v>2</v>
      </c>
      <c r="F151" s="9">
        <v>3</v>
      </c>
      <c r="G151" s="9">
        <v>3</v>
      </c>
      <c r="H151" s="9"/>
      <c r="I151" s="9"/>
      <c r="J151" s="9"/>
      <c r="K151" s="9"/>
      <c r="L151" s="9">
        <v>1</v>
      </c>
      <c r="M151" s="9"/>
      <c r="N151" s="9"/>
      <c r="O151" s="10"/>
      <c r="P151" s="10">
        <v>2</v>
      </c>
      <c r="Q151" s="10"/>
    </row>
    <row r="152" spans="1:17" ht="30">
      <c r="A152" s="146" t="s">
        <v>2</v>
      </c>
      <c r="B152" s="6" t="s">
        <v>1319</v>
      </c>
      <c r="C152" s="6">
        <v>3</v>
      </c>
      <c r="D152" s="5">
        <v>2</v>
      </c>
      <c r="E152" s="5">
        <v>2</v>
      </c>
      <c r="F152" s="5">
        <v>3</v>
      </c>
      <c r="G152" s="5">
        <v>3</v>
      </c>
      <c r="H152" s="5"/>
      <c r="I152" s="5"/>
      <c r="J152" s="5"/>
      <c r="K152" s="12"/>
      <c r="L152" s="12">
        <v>1</v>
      </c>
      <c r="M152" s="12"/>
      <c r="N152" s="12"/>
      <c r="O152" s="12"/>
      <c r="P152" s="12">
        <v>2</v>
      </c>
      <c r="Q152" s="12"/>
    </row>
    <row r="153" spans="1:17" ht="16.5" customHeight="1">
      <c r="A153" s="146" t="s">
        <v>3</v>
      </c>
      <c r="B153" s="6" t="s">
        <v>1320</v>
      </c>
      <c r="C153" s="6">
        <v>3</v>
      </c>
      <c r="D153" s="5">
        <v>2</v>
      </c>
      <c r="E153" s="5">
        <v>2</v>
      </c>
      <c r="F153" s="5">
        <v>3</v>
      </c>
      <c r="G153" s="5">
        <v>3</v>
      </c>
      <c r="H153" s="5"/>
      <c r="I153" s="5"/>
      <c r="J153" s="5"/>
      <c r="K153" s="12"/>
      <c r="L153" s="12">
        <v>1</v>
      </c>
      <c r="M153" s="12"/>
      <c r="N153" s="12"/>
      <c r="O153" s="12"/>
      <c r="P153" s="12">
        <v>2</v>
      </c>
      <c r="Q153" s="12"/>
    </row>
    <row r="154" spans="1:17" ht="15.75">
      <c r="A154" s="146" t="s">
        <v>4</v>
      </c>
      <c r="B154" s="6" t="s">
        <v>1321</v>
      </c>
      <c r="C154" s="6">
        <v>3</v>
      </c>
      <c r="D154" s="5">
        <v>2</v>
      </c>
      <c r="E154" s="5">
        <v>2</v>
      </c>
      <c r="F154" s="5">
        <v>3</v>
      </c>
      <c r="G154" s="5">
        <v>3</v>
      </c>
      <c r="H154" s="5"/>
      <c r="I154" s="5"/>
      <c r="J154" s="5"/>
      <c r="K154" s="12"/>
      <c r="L154" s="12">
        <v>1</v>
      </c>
      <c r="M154" s="12"/>
      <c r="N154" s="12"/>
      <c r="O154" s="12"/>
      <c r="P154" s="12">
        <v>2</v>
      </c>
      <c r="Q154" s="12"/>
    </row>
    <row r="155" spans="1:17" ht="30">
      <c r="A155" s="146" t="s">
        <v>21</v>
      </c>
      <c r="B155" s="6" t="s">
        <v>1322</v>
      </c>
      <c r="C155" s="6">
        <v>3</v>
      </c>
      <c r="D155" s="5">
        <v>2</v>
      </c>
      <c r="E155" s="5">
        <v>2</v>
      </c>
      <c r="F155" s="5">
        <v>3</v>
      </c>
      <c r="G155" s="5">
        <v>3</v>
      </c>
      <c r="H155" s="5"/>
      <c r="I155" s="5"/>
      <c r="J155" s="5"/>
      <c r="K155" s="12"/>
      <c r="L155" s="12">
        <v>1</v>
      </c>
      <c r="M155" s="12"/>
      <c r="N155" s="12"/>
      <c r="O155" s="12"/>
      <c r="P155" s="12">
        <v>2</v>
      </c>
      <c r="Q155" s="12"/>
    </row>
    <row r="156" spans="1:17" ht="15.75">
      <c r="A156" s="146" t="s">
        <v>1193</v>
      </c>
      <c r="B156" s="6"/>
      <c r="C156" s="6">
        <f>AVERAGE(C150:C155)</f>
        <v>3</v>
      </c>
      <c r="D156" s="6">
        <f t="shared" ref="D156:L156" si="26">AVERAGE(D150:D155)</f>
        <v>2</v>
      </c>
      <c r="E156" s="6">
        <f t="shared" si="26"/>
        <v>2</v>
      </c>
      <c r="F156" s="6">
        <f t="shared" si="26"/>
        <v>3</v>
      </c>
      <c r="G156" s="6">
        <f t="shared" si="26"/>
        <v>3</v>
      </c>
      <c r="H156" s="6"/>
      <c r="I156" s="6"/>
      <c r="J156" s="6"/>
      <c r="K156" s="6"/>
      <c r="L156" s="6">
        <f t="shared" si="26"/>
        <v>1</v>
      </c>
      <c r="M156" s="6"/>
      <c r="N156" s="6"/>
      <c r="O156" s="6"/>
      <c r="P156" s="6">
        <f t="shared" ref="P156" si="27">AVERAGE(P150:P155)</f>
        <v>1.8333333333333333</v>
      </c>
      <c r="Q156" s="6"/>
    </row>
    <row r="157" spans="1:17" ht="15.75">
      <c r="A157" s="146"/>
      <c r="B157" s="6"/>
      <c r="C157" s="6"/>
      <c r="D157" s="6"/>
      <c r="E157" s="6"/>
      <c r="F157" s="6"/>
      <c r="G157" s="6"/>
      <c r="H157" s="6"/>
      <c r="I157" s="6"/>
      <c r="J157" s="6"/>
      <c r="K157" s="6"/>
      <c r="L157" s="6"/>
      <c r="M157" s="6"/>
      <c r="N157" s="6"/>
      <c r="O157" s="6"/>
      <c r="P157" s="6"/>
      <c r="Q157" s="6"/>
    </row>
    <row r="158" spans="1:17" ht="15.75">
      <c r="A158" s="146"/>
      <c r="B158" s="218" t="s">
        <v>1323</v>
      </c>
      <c r="C158" s="6">
        <f>AVERAGE(C150:C156)</f>
        <v>3</v>
      </c>
      <c r="D158" s="6">
        <f>AVERAGE(D150:D156)</f>
        <v>2</v>
      </c>
      <c r="E158" s="6">
        <f>AVERAGE(E150:E156)</f>
        <v>2</v>
      </c>
      <c r="F158" s="6">
        <f>AVERAGE(F150:F156)</f>
        <v>3</v>
      </c>
      <c r="G158" s="6">
        <f>AVERAGE(G150:G156)</f>
        <v>3</v>
      </c>
      <c r="H158" s="6"/>
      <c r="I158" s="6"/>
      <c r="J158" s="6"/>
      <c r="K158" s="6"/>
      <c r="L158" s="6">
        <f>AVERAGE(L150:L156)</f>
        <v>1</v>
      </c>
      <c r="M158" s="6"/>
      <c r="N158" s="6"/>
      <c r="O158" s="6"/>
      <c r="P158" s="6">
        <f t="shared" ref="P158" si="28">AVERAGE(P150:P156)</f>
        <v>1.8333333333333335</v>
      </c>
      <c r="Q158" s="6"/>
    </row>
    <row r="159" spans="1:17" ht="15.75">
      <c r="A159" s="146" t="s">
        <v>0</v>
      </c>
      <c r="B159" s="3" t="s">
        <v>1324</v>
      </c>
      <c r="C159" s="9">
        <v>2</v>
      </c>
      <c r="D159" s="9">
        <v>2</v>
      </c>
      <c r="E159" s="9">
        <v>2</v>
      </c>
      <c r="F159" s="9">
        <v>2</v>
      </c>
      <c r="G159" s="3"/>
      <c r="H159" s="3"/>
      <c r="I159" s="3"/>
      <c r="J159" s="228"/>
      <c r="K159" s="3"/>
      <c r="L159" s="6">
        <f t="shared" ref="L159:L164" si="29">AVERAGE(L151:L158)</f>
        <v>1</v>
      </c>
      <c r="M159" s="3"/>
      <c r="N159" s="3"/>
      <c r="O159" s="9">
        <v>2</v>
      </c>
      <c r="P159" s="225"/>
      <c r="Q159" s="225"/>
    </row>
    <row r="160" spans="1:17" ht="15.75">
      <c r="A160" s="146" t="s">
        <v>1</v>
      </c>
      <c r="B160" s="6" t="s">
        <v>1325</v>
      </c>
      <c r="C160" s="5">
        <v>2</v>
      </c>
      <c r="D160" s="5">
        <v>2</v>
      </c>
      <c r="E160" s="5">
        <v>2</v>
      </c>
      <c r="F160" s="5">
        <v>1</v>
      </c>
      <c r="G160" s="3"/>
      <c r="H160" s="3"/>
      <c r="I160" s="3"/>
      <c r="J160" s="228"/>
      <c r="K160" s="3"/>
      <c r="L160" s="6">
        <f t="shared" si="29"/>
        <v>1</v>
      </c>
      <c r="M160" s="3"/>
      <c r="N160" s="3"/>
      <c r="O160" s="5">
        <v>1</v>
      </c>
      <c r="P160" s="225"/>
      <c r="Q160" s="225"/>
    </row>
    <row r="161" spans="1:17" ht="30">
      <c r="A161" s="146" t="s">
        <v>2</v>
      </c>
      <c r="B161" s="6" t="s">
        <v>1326</v>
      </c>
      <c r="C161" s="9">
        <v>2</v>
      </c>
      <c r="D161" s="5">
        <v>2</v>
      </c>
      <c r="E161" s="5">
        <v>2</v>
      </c>
      <c r="F161" s="5">
        <v>2</v>
      </c>
      <c r="G161" s="3"/>
      <c r="H161" s="3"/>
      <c r="I161" s="3"/>
      <c r="J161" s="228"/>
      <c r="K161" s="3"/>
      <c r="L161" s="6">
        <f t="shared" si="29"/>
        <v>1</v>
      </c>
      <c r="M161" s="3"/>
      <c r="N161" s="3"/>
      <c r="O161" s="5">
        <v>2</v>
      </c>
      <c r="P161" s="225"/>
      <c r="Q161" s="225"/>
    </row>
    <row r="162" spans="1:17" ht="15.75">
      <c r="A162" s="146" t="s">
        <v>3</v>
      </c>
      <c r="B162" s="6" t="s">
        <v>1327</v>
      </c>
      <c r="C162" s="5">
        <v>2</v>
      </c>
      <c r="D162" s="5">
        <v>1</v>
      </c>
      <c r="E162" s="5">
        <v>1</v>
      </c>
      <c r="F162" s="5">
        <v>2</v>
      </c>
      <c r="G162" s="3"/>
      <c r="H162" s="3"/>
      <c r="I162" s="3"/>
      <c r="J162" s="228"/>
      <c r="K162" s="3"/>
      <c r="L162" s="6">
        <f t="shared" si="29"/>
        <v>1</v>
      </c>
      <c r="M162" s="3"/>
      <c r="N162" s="3"/>
      <c r="O162" s="5">
        <v>1</v>
      </c>
      <c r="P162" s="225"/>
      <c r="Q162" s="225"/>
    </row>
    <row r="163" spans="1:17" ht="15.75">
      <c r="A163" s="146" t="s">
        <v>4</v>
      </c>
      <c r="B163" s="6" t="s">
        <v>1328</v>
      </c>
      <c r="C163" s="9">
        <v>2</v>
      </c>
      <c r="D163" s="5">
        <v>1</v>
      </c>
      <c r="E163" s="5">
        <v>1</v>
      </c>
      <c r="F163" s="5">
        <v>1</v>
      </c>
      <c r="G163" s="3"/>
      <c r="H163" s="3"/>
      <c r="I163" s="3"/>
      <c r="J163" s="228"/>
      <c r="K163" s="3"/>
      <c r="L163" s="6">
        <f t="shared" si="29"/>
        <v>1</v>
      </c>
      <c r="M163" s="3"/>
      <c r="N163" s="3"/>
      <c r="O163" s="5">
        <v>1</v>
      </c>
      <c r="P163" s="225"/>
      <c r="Q163" s="225"/>
    </row>
    <row r="164" spans="1:17" ht="15.75">
      <c r="A164" s="146" t="s">
        <v>21</v>
      </c>
      <c r="B164" s="54" t="s">
        <v>1329</v>
      </c>
      <c r="C164" s="5">
        <v>2</v>
      </c>
      <c r="D164" s="5">
        <v>1</v>
      </c>
      <c r="E164" s="5">
        <v>1</v>
      </c>
      <c r="F164" s="5">
        <v>1</v>
      </c>
      <c r="G164" s="3"/>
      <c r="H164" s="3"/>
      <c r="I164" s="3"/>
      <c r="J164" s="228"/>
      <c r="K164" s="3"/>
      <c r="L164" s="6">
        <f t="shared" si="29"/>
        <v>1</v>
      </c>
      <c r="M164" s="3"/>
      <c r="N164" s="3"/>
      <c r="O164" s="5">
        <v>1</v>
      </c>
      <c r="P164" s="225"/>
      <c r="Q164" s="225"/>
    </row>
    <row r="165" spans="1:17" ht="15.75">
      <c r="A165" s="146" t="s">
        <v>1193</v>
      </c>
      <c r="B165" s="9"/>
      <c r="C165" s="9">
        <v>2</v>
      </c>
      <c r="D165" s="9">
        <f>AVERAGE(D159:D164)</f>
        <v>1.5</v>
      </c>
      <c r="E165" s="9">
        <f>AVERAGE(E159:E164)</f>
        <v>1.5</v>
      </c>
      <c r="F165" s="9">
        <f>AVERAGE(F159:F164)</f>
        <v>1.5</v>
      </c>
      <c r="G165" s="3"/>
      <c r="H165" s="3"/>
      <c r="I165" s="3"/>
      <c r="J165" s="3"/>
      <c r="K165" s="3"/>
      <c r="L165" s="6">
        <f t="shared" ref="L165" si="30">AVERAGE(L158:L164)</f>
        <v>1</v>
      </c>
      <c r="M165" s="3"/>
      <c r="N165" s="3"/>
      <c r="O165" s="9">
        <v>0.73333333333333195</v>
      </c>
      <c r="P165" s="225"/>
      <c r="Q165" s="225"/>
    </row>
    <row r="166" spans="1:17" ht="15.75">
      <c r="A166" s="146"/>
      <c r="B166" s="79" t="s">
        <v>1330</v>
      </c>
      <c r="C166" s="9"/>
      <c r="D166" s="9"/>
      <c r="E166" s="9"/>
      <c r="F166" s="9"/>
      <c r="G166" s="9"/>
      <c r="H166" s="9"/>
      <c r="I166" s="9"/>
      <c r="J166" s="9"/>
      <c r="K166" s="9"/>
      <c r="L166" s="9"/>
      <c r="M166" s="9"/>
      <c r="N166" s="9"/>
      <c r="O166" s="10"/>
      <c r="P166" s="10"/>
      <c r="Q166" s="10"/>
    </row>
    <row r="167" spans="1:17" ht="15.75">
      <c r="A167" s="146" t="s">
        <v>0</v>
      </c>
      <c r="B167" s="6" t="s">
        <v>1331</v>
      </c>
      <c r="C167" s="5">
        <v>1</v>
      </c>
      <c r="D167" s="5"/>
      <c r="E167" s="5"/>
      <c r="F167" s="5"/>
      <c r="G167" s="3">
        <v>2</v>
      </c>
      <c r="H167" s="3"/>
      <c r="I167" s="3"/>
      <c r="J167" s="3"/>
      <c r="K167" s="3"/>
      <c r="L167" s="3"/>
      <c r="M167" s="3"/>
      <c r="N167" s="3"/>
      <c r="O167" s="3"/>
      <c r="P167" s="12">
        <v>1</v>
      </c>
      <c r="Q167" s="12">
        <v>2</v>
      </c>
    </row>
    <row r="168" spans="1:17" ht="15.75">
      <c r="A168" s="146" t="s">
        <v>1</v>
      </c>
      <c r="B168" s="6" t="s">
        <v>1332</v>
      </c>
      <c r="C168" s="6">
        <v>1</v>
      </c>
      <c r="D168" s="5">
        <v>2</v>
      </c>
      <c r="E168" s="5"/>
      <c r="F168" s="5"/>
      <c r="G168" s="3">
        <v>2</v>
      </c>
      <c r="H168" s="3"/>
      <c r="I168" s="3"/>
      <c r="J168" s="3"/>
      <c r="K168" s="3"/>
      <c r="L168" s="3"/>
      <c r="M168" s="3"/>
      <c r="N168" s="3"/>
      <c r="O168" s="3"/>
      <c r="P168" s="12">
        <v>1</v>
      </c>
      <c r="Q168" s="12">
        <v>2</v>
      </c>
    </row>
    <row r="169" spans="1:17" ht="15.75">
      <c r="A169" s="146" t="s">
        <v>2</v>
      </c>
      <c r="B169" s="6" t="s">
        <v>1333</v>
      </c>
      <c r="C169" s="6">
        <v>1</v>
      </c>
      <c r="D169" s="5">
        <v>2</v>
      </c>
      <c r="E169" s="5"/>
      <c r="F169" s="5"/>
      <c r="G169" s="3">
        <v>2</v>
      </c>
      <c r="H169" s="3"/>
      <c r="I169" s="3"/>
      <c r="J169" s="3"/>
      <c r="K169" s="3"/>
      <c r="L169" s="3"/>
      <c r="M169" s="3"/>
      <c r="N169" s="3"/>
      <c r="O169" s="3"/>
      <c r="P169" s="12">
        <v>1</v>
      </c>
      <c r="Q169" s="12">
        <v>2</v>
      </c>
    </row>
    <row r="170" spans="1:17" ht="15.75">
      <c r="A170" s="146" t="s">
        <v>3</v>
      </c>
      <c r="B170" s="6" t="s">
        <v>1334</v>
      </c>
      <c r="C170" s="6">
        <v>1</v>
      </c>
      <c r="D170" s="5">
        <v>2</v>
      </c>
      <c r="E170" s="5">
        <v>2</v>
      </c>
      <c r="F170" s="5"/>
      <c r="G170" s="3"/>
      <c r="H170" s="3"/>
      <c r="I170" s="3"/>
      <c r="J170" s="3"/>
      <c r="K170" s="3"/>
      <c r="L170" s="3"/>
      <c r="M170" s="3"/>
      <c r="N170" s="3"/>
      <c r="O170" s="3"/>
      <c r="P170" s="12">
        <v>1</v>
      </c>
      <c r="Q170" s="12">
        <v>2</v>
      </c>
    </row>
    <row r="171" spans="1:17" ht="15.75">
      <c r="A171" s="146" t="s">
        <v>4</v>
      </c>
      <c r="B171" s="6" t="s">
        <v>1335</v>
      </c>
      <c r="C171" s="6">
        <v>1</v>
      </c>
      <c r="D171" s="5">
        <v>2</v>
      </c>
      <c r="E171" s="5">
        <v>2</v>
      </c>
      <c r="F171" s="5">
        <v>2</v>
      </c>
      <c r="G171" s="3"/>
      <c r="H171" s="3"/>
      <c r="I171" s="3"/>
      <c r="J171" s="3"/>
      <c r="K171" s="3"/>
      <c r="L171" s="3"/>
      <c r="M171" s="3"/>
      <c r="N171" s="3"/>
      <c r="O171" s="3"/>
      <c r="P171" s="12">
        <v>1</v>
      </c>
      <c r="Q171" s="12">
        <v>2</v>
      </c>
    </row>
    <row r="172" spans="1:17" ht="15.75">
      <c r="A172" s="146" t="s">
        <v>21</v>
      </c>
      <c r="B172" s="6" t="s">
        <v>1336</v>
      </c>
      <c r="C172" s="6">
        <v>1</v>
      </c>
      <c r="D172" s="5">
        <v>2</v>
      </c>
      <c r="E172" s="5">
        <v>2</v>
      </c>
      <c r="F172" s="5">
        <v>2</v>
      </c>
      <c r="G172" s="3">
        <v>2</v>
      </c>
      <c r="H172" s="3"/>
      <c r="I172" s="3"/>
      <c r="J172" s="3"/>
      <c r="K172" s="3"/>
      <c r="L172" s="3"/>
      <c r="M172" s="3"/>
      <c r="N172" s="3"/>
      <c r="O172" s="3"/>
      <c r="P172" s="12">
        <v>1</v>
      </c>
      <c r="Q172" s="12">
        <v>2</v>
      </c>
    </row>
    <row r="173" spans="1:17" ht="15.75">
      <c r="A173" s="146" t="s">
        <v>23</v>
      </c>
      <c r="B173" s="6" t="s">
        <v>1337</v>
      </c>
      <c r="C173" s="6">
        <v>1</v>
      </c>
      <c r="D173" s="5">
        <v>1</v>
      </c>
      <c r="E173" s="5">
        <v>1</v>
      </c>
      <c r="F173" s="5">
        <v>2</v>
      </c>
      <c r="G173" s="3"/>
      <c r="H173" s="3"/>
      <c r="I173" s="3"/>
      <c r="J173" s="3"/>
      <c r="K173" s="3"/>
      <c r="L173" s="3"/>
      <c r="M173" s="3"/>
      <c r="N173" s="3"/>
      <c r="O173" s="3"/>
      <c r="P173" s="12">
        <v>1</v>
      </c>
      <c r="Q173" s="12">
        <v>2</v>
      </c>
    </row>
    <row r="174" spans="1:17" ht="15.75">
      <c r="A174" s="146" t="s">
        <v>24</v>
      </c>
      <c r="B174" s="153" t="s">
        <v>1338</v>
      </c>
      <c r="C174" s="9">
        <v>1</v>
      </c>
      <c r="D174" s="9">
        <v>3</v>
      </c>
      <c r="E174" s="9">
        <v>1</v>
      </c>
      <c r="F174" s="9">
        <v>1</v>
      </c>
      <c r="G174" s="3">
        <v>2</v>
      </c>
      <c r="H174" s="3"/>
      <c r="I174" s="3"/>
      <c r="J174" s="3"/>
      <c r="K174" s="3"/>
      <c r="L174" s="3"/>
      <c r="M174" s="3"/>
      <c r="N174" s="3"/>
      <c r="O174" s="3"/>
      <c r="P174" s="12">
        <v>1</v>
      </c>
      <c r="Q174" s="12">
        <v>2</v>
      </c>
    </row>
    <row r="175" spans="1:17" ht="30">
      <c r="A175" s="146" t="s">
        <v>25</v>
      </c>
      <c r="B175" s="6" t="s">
        <v>1339</v>
      </c>
      <c r="C175" s="5">
        <v>1</v>
      </c>
      <c r="D175" s="5">
        <v>2</v>
      </c>
      <c r="E175" s="5">
        <v>3</v>
      </c>
      <c r="F175" s="5">
        <v>2</v>
      </c>
      <c r="G175" s="3">
        <v>2</v>
      </c>
      <c r="H175" s="3"/>
      <c r="I175" s="3"/>
      <c r="J175" s="3"/>
      <c r="K175" s="3"/>
      <c r="L175" s="3"/>
      <c r="M175" s="3"/>
      <c r="N175" s="3"/>
      <c r="O175" s="3"/>
      <c r="P175" s="12">
        <v>1</v>
      </c>
      <c r="Q175" s="12">
        <v>2</v>
      </c>
    </row>
    <row r="176" spans="1:17" ht="15.75">
      <c r="A176" s="146" t="s">
        <v>1340</v>
      </c>
      <c r="B176" s="6"/>
      <c r="C176" s="6">
        <f>AVERAGE(C167:C175)</f>
        <v>1</v>
      </c>
      <c r="D176" s="6">
        <v>2.11</v>
      </c>
      <c r="E176" s="6">
        <v>2.5</v>
      </c>
      <c r="F176" s="6">
        <v>2.1669999999999998</v>
      </c>
      <c r="G176" s="6">
        <f>AVERAGE(G167:G175)</f>
        <v>2</v>
      </c>
      <c r="H176" s="6"/>
      <c r="I176" s="6"/>
      <c r="J176" s="6"/>
      <c r="K176" s="6"/>
      <c r="L176" s="6"/>
      <c r="M176" s="6"/>
      <c r="N176" s="6"/>
      <c r="O176" s="6"/>
      <c r="P176" s="6">
        <v>1.88</v>
      </c>
      <c r="Q176" s="6">
        <v>2.44</v>
      </c>
    </row>
    <row r="177" spans="1:17" ht="15.75">
      <c r="A177" s="145"/>
      <c r="B177" s="218" t="s">
        <v>1341</v>
      </c>
      <c r="C177" s="6"/>
      <c r="D177" s="5"/>
      <c r="E177" s="5"/>
      <c r="F177" s="5"/>
      <c r="G177" s="5"/>
      <c r="H177" s="5"/>
      <c r="I177" s="5"/>
      <c r="J177" s="5"/>
      <c r="K177" s="12"/>
      <c r="L177" s="12"/>
      <c r="M177" s="12"/>
      <c r="N177" s="12"/>
      <c r="O177" s="12"/>
      <c r="P177" s="12"/>
      <c r="Q177" s="12"/>
    </row>
    <row r="178" spans="1:17" ht="15.75">
      <c r="A178" s="146" t="s">
        <v>0</v>
      </c>
      <c r="B178" s="6" t="s">
        <v>1342</v>
      </c>
      <c r="C178" s="6">
        <v>1</v>
      </c>
      <c r="D178" s="5"/>
      <c r="E178" s="5"/>
      <c r="F178" s="5"/>
      <c r="G178" s="5"/>
      <c r="H178" s="5"/>
      <c r="I178" s="5"/>
      <c r="J178" s="5"/>
      <c r="K178" s="5"/>
      <c r="L178" s="5"/>
      <c r="M178" s="5"/>
      <c r="N178" s="5"/>
      <c r="O178" s="12">
        <v>1</v>
      </c>
      <c r="P178" s="12"/>
      <c r="Q178" s="12"/>
    </row>
    <row r="179" spans="1:17" ht="15.75">
      <c r="A179" s="146" t="s">
        <v>1</v>
      </c>
      <c r="B179" s="3" t="s">
        <v>1343</v>
      </c>
      <c r="C179" s="9">
        <v>1</v>
      </c>
      <c r="D179" s="9"/>
      <c r="E179" s="9"/>
      <c r="F179" s="9"/>
      <c r="G179" s="5"/>
      <c r="H179" s="5"/>
      <c r="I179" s="5"/>
      <c r="J179" s="5"/>
      <c r="K179" s="5"/>
      <c r="L179" s="5"/>
      <c r="M179" s="5"/>
      <c r="N179" s="5"/>
      <c r="O179" s="10">
        <v>1</v>
      </c>
      <c r="P179" s="10"/>
      <c r="Q179" s="10"/>
    </row>
    <row r="180" spans="1:17" ht="30">
      <c r="A180" s="146" t="s">
        <v>2</v>
      </c>
      <c r="B180" s="6" t="s">
        <v>1344</v>
      </c>
      <c r="C180" s="5">
        <v>2</v>
      </c>
      <c r="D180" s="5">
        <v>1</v>
      </c>
      <c r="E180" s="5">
        <v>1</v>
      </c>
      <c r="F180" s="5">
        <v>1</v>
      </c>
      <c r="G180" s="5"/>
      <c r="H180" s="5"/>
      <c r="I180" s="5"/>
      <c r="J180" s="5"/>
      <c r="K180" s="5"/>
      <c r="L180" s="5"/>
      <c r="M180" s="5"/>
      <c r="N180" s="5"/>
      <c r="O180" s="12">
        <v>1</v>
      </c>
      <c r="P180" s="12">
        <v>1</v>
      </c>
      <c r="Q180" s="12"/>
    </row>
    <row r="181" spans="1:17" ht="15.75">
      <c r="A181" s="146" t="s">
        <v>3</v>
      </c>
      <c r="B181" s="6" t="s">
        <v>1345</v>
      </c>
      <c r="C181" s="6">
        <v>2</v>
      </c>
      <c r="D181" s="5">
        <v>1</v>
      </c>
      <c r="E181" s="5">
        <v>2</v>
      </c>
      <c r="F181" s="5">
        <v>1</v>
      </c>
      <c r="G181" s="5"/>
      <c r="H181" s="5"/>
      <c r="I181" s="5"/>
      <c r="J181" s="5"/>
      <c r="K181" s="5"/>
      <c r="L181" s="5"/>
      <c r="M181" s="5"/>
      <c r="N181" s="5"/>
      <c r="O181" s="12">
        <v>1</v>
      </c>
      <c r="P181" s="12">
        <v>1</v>
      </c>
      <c r="Q181" s="12"/>
    </row>
    <row r="182" spans="1:17" ht="30">
      <c r="A182" s="146" t="s">
        <v>4</v>
      </c>
      <c r="B182" s="6" t="s">
        <v>1346</v>
      </c>
      <c r="C182" s="6">
        <v>1</v>
      </c>
      <c r="D182" s="5">
        <v>1</v>
      </c>
      <c r="E182" s="5">
        <v>1</v>
      </c>
      <c r="F182" s="5">
        <v>1</v>
      </c>
      <c r="G182" s="5"/>
      <c r="H182" s="5"/>
      <c r="I182" s="5"/>
      <c r="J182" s="5"/>
      <c r="K182" s="5"/>
      <c r="L182" s="5"/>
      <c r="M182" s="5"/>
      <c r="N182" s="5"/>
      <c r="O182" s="12">
        <v>1</v>
      </c>
      <c r="P182" s="12">
        <v>1</v>
      </c>
      <c r="Q182" s="12"/>
    </row>
    <row r="183" spans="1:17" ht="30">
      <c r="A183" s="146" t="s">
        <v>21</v>
      </c>
      <c r="B183" s="6" t="s">
        <v>1347</v>
      </c>
      <c r="C183" s="6">
        <v>2</v>
      </c>
      <c r="D183" s="5">
        <v>2</v>
      </c>
      <c r="E183" s="5">
        <v>2</v>
      </c>
      <c r="F183" s="5">
        <v>1</v>
      </c>
      <c r="G183" s="5"/>
      <c r="H183" s="5"/>
      <c r="I183" s="5"/>
      <c r="J183" s="5"/>
      <c r="K183" s="5"/>
      <c r="L183" s="5"/>
      <c r="M183" s="5"/>
      <c r="N183" s="5"/>
      <c r="O183" s="12">
        <v>1</v>
      </c>
      <c r="P183" s="12">
        <v>1</v>
      </c>
      <c r="Q183" s="12"/>
    </row>
    <row r="184" spans="1:17" ht="15.75">
      <c r="A184" s="146" t="s">
        <v>23</v>
      </c>
      <c r="B184" s="6" t="s">
        <v>1348</v>
      </c>
      <c r="C184" s="6">
        <v>1</v>
      </c>
      <c r="D184" s="5">
        <v>1</v>
      </c>
      <c r="E184" s="5">
        <v>1</v>
      </c>
      <c r="F184" s="5"/>
      <c r="G184" s="5"/>
      <c r="H184" s="5"/>
      <c r="I184" s="5"/>
      <c r="J184" s="5"/>
      <c r="K184" s="5"/>
      <c r="L184" s="5"/>
      <c r="M184" s="5"/>
      <c r="N184" s="5"/>
      <c r="O184" s="12">
        <v>1</v>
      </c>
      <c r="P184" s="12">
        <v>1</v>
      </c>
      <c r="Q184" s="12"/>
    </row>
    <row r="185" spans="1:17" ht="31.5">
      <c r="A185" s="146" t="s">
        <v>24</v>
      </c>
      <c r="B185" s="3" t="s">
        <v>1349</v>
      </c>
      <c r="C185" s="9">
        <v>1</v>
      </c>
      <c r="D185" s="9">
        <v>1</v>
      </c>
      <c r="E185" s="9">
        <v>1</v>
      </c>
      <c r="F185" s="9"/>
      <c r="G185" s="5"/>
      <c r="H185" s="5"/>
      <c r="I185" s="5"/>
      <c r="J185" s="5"/>
      <c r="K185" s="5"/>
      <c r="L185" s="5"/>
      <c r="M185" s="5"/>
      <c r="N185" s="5"/>
      <c r="O185" s="10">
        <v>1</v>
      </c>
      <c r="P185" s="10">
        <v>1</v>
      </c>
      <c r="Q185" s="10"/>
    </row>
    <row r="186" spans="1:17" ht="15.75">
      <c r="A186" s="146" t="s">
        <v>483</v>
      </c>
      <c r="B186" s="3"/>
      <c r="C186" s="9">
        <f>AVERAGE(C178:C185)</f>
        <v>1.375</v>
      </c>
      <c r="D186" s="9">
        <f t="shared" ref="D186:F186" si="31">AVERAGE(D178:D185)</f>
        <v>1.1666666666666667</v>
      </c>
      <c r="E186" s="9">
        <f t="shared" si="31"/>
        <v>1.3333333333333333</v>
      </c>
      <c r="F186" s="9">
        <f t="shared" si="31"/>
        <v>1</v>
      </c>
      <c r="G186" s="5"/>
      <c r="H186" s="5"/>
      <c r="I186" s="5"/>
      <c r="J186" s="5"/>
      <c r="K186" s="5"/>
      <c r="L186" s="5"/>
      <c r="M186" s="5"/>
      <c r="N186" s="5"/>
      <c r="O186" s="10">
        <f>AVERAGE(O178:O185)</f>
        <v>1</v>
      </c>
      <c r="P186" s="10">
        <f t="shared" ref="P186" si="32">AVERAGE(P178:P185)</f>
        <v>1</v>
      </c>
      <c r="Q186" s="10"/>
    </row>
    <row r="187" spans="1:17" ht="15.75">
      <c r="A187" s="146"/>
      <c r="B187" s="79" t="s">
        <v>1350</v>
      </c>
      <c r="C187" s="9"/>
      <c r="D187" s="9"/>
      <c r="E187" s="9"/>
      <c r="F187" s="9"/>
      <c r="G187" s="9"/>
      <c r="H187" s="9"/>
      <c r="I187" s="9"/>
      <c r="J187" s="9"/>
      <c r="K187" s="9"/>
      <c r="L187" s="9"/>
      <c r="M187" s="9"/>
      <c r="N187" s="9"/>
      <c r="O187" s="10"/>
      <c r="P187" s="10"/>
      <c r="Q187" s="10"/>
    </row>
    <row r="188" spans="1:17" ht="15.75">
      <c r="A188" s="146" t="s">
        <v>0</v>
      </c>
      <c r="B188" s="6" t="s">
        <v>1351</v>
      </c>
      <c r="C188" s="5">
        <v>1</v>
      </c>
      <c r="D188" s="5">
        <v>3</v>
      </c>
      <c r="E188" s="5">
        <v>3</v>
      </c>
      <c r="F188" s="5">
        <v>3</v>
      </c>
      <c r="G188" s="5">
        <v>3</v>
      </c>
      <c r="H188" s="5"/>
      <c r="I188" s="5"/>
      <c r="J188" s="5"/>
      <c r="K188" s="12"/>
      <c r="L188" s="12"/>
      <c r="M188" s="12"/>
      <c r="N188" s="12"/>
      <c r="O188" s="12"/>
      <c r="P188" s="12">
        <v>1</v>
      </c>
      <c r="Q188" s="12">
        <v>3</v>
      </c>
    </row>
    <row r="189" spans="1:17" ht="15.75">
      <c r="A189" s="146" t="s">
        <v>1</v>
      </c>
      <c r="B189" s="6" t="s">
        <v>1352</v>
      </c>
      <c r="C189" s="5">
        <v>1</v>
      </c>
      <c r="D189" s="5">
        <v>3</v>
      </c>
      <c r="E189" s="5">
        <v>3</v>
      </c>
      <c r="F189" s="5">
        <v>3</v>
      </c>
      <c r="G189" s="5">
        <v>3</v>
      </c>
      <c r="H189" s="5"/>
      <c r="I189" s="5"/>
      <c r="J189" s="5"/>
      <c r="K189" s="12"/>
      <c r="L189" s="12"/>
      <c r="M189" s="12"/>
      <c r="N189" s="12"/>
      <c r="O189" s="12"/>
      <c r="P189" s="12">
        <v>1</v>
      </c>
      <c r="Q189" s="12">
        <v>3</v>
      </c>
    </row>
    <row r="190" spans="1:17" ht="30">
      <c r="A190" s="146" t="s">
        <v>2</v>
      </c>
      <c r="B190" s="6" t="s">
        <v>1353</v>
      </c>
      <c r="C190" s="5">
        <v>1</v>
      </c>
      <c r="D190" s="5">
        <v>3</v>
      </c>
      <c r="E190" s="5">
        <v>3</v>
      </c>
      <c r="F190" s="5">
        <v>3</v>
      </c>
      <c r="G190" s="5">
        <v>3</v>
      </c>
      <c r="H190" s="5"/>
      <c r="I190" s="5"/>
      <c r="J190" s="5"/>
      <c r="K190" s="12"/>
      <c r="L190" s="12"/>
      <c r="M190" s="12"/>
      <c r="N190" s="12"/>
      <c r="O190" s="12"/>
      <c r="P190" s="12">
        <v>1</v>
      </c>
      <c r="Q190" s="12">
        <v>3</v>
      </c>
    </row>
    <row r="191" spans="1:17" ht="30">
      <c r="A191" s="146" t="s">
        <v>3</v>
      </c>
      <c r="B191" s="6" t="s">
        <v>1354</v>
      </c>
      <c r="C191" s="5">
        <v>1</v>
      </c>
      <c r="D191" s="5">
        <v>3</v>
      </c>
      <c r="E191" s="5">
        <v>3</v>
      </c>
      <c r="F191" s="5">
        <v>3</v>
      </c>
      <c r="G191" s="5">
        <v>3</v>
      </c>
      <c r="H191" s="5"/>
      <c r="I191" s="5"/>
      <c r="J191" s="5"/>
      <c r="K191" s="12"/>
      <c r="L191" s="12"/>
      <c r="M191" s="12"/>
      <c r="N191" s="12"/>
      <c r="O191" s="12"/>
      <c r="P191" s="12">
        <v>1</v>
      </c>
      <c r="Q191" s="12">
        <v>3</v>
      </c>
    </row>
    <row r="192" spans="1:17" ht="15.75">
      <c r="A192" s="146" t="s">
        <v>4</v>
      </c>
      <c r="B192" s="6" t="s">
        <v>1355</v>
      </c>
      <c r="C192" s="5">
        <v>1</v>
      </c>
      <c r="D192" s="5">
        <v>3</v>
      </c>
      <c r="E192" s="5">
        <v>3</v>
      </c>
      <c r="F192" s="5">
        <v>3</v>
      </c>
      <c r="G192" s="5">
        <v>3</v>
      </c>
      <c r="H192" s="5"/>
      <c r="I192" s="5"/>
      <c r="J192" s="5"/>
      <c r="K192" s="12"/>
      <c r="L192" s="12"/>
      <c r="M192" s="12"/>
      <c r="N192" s="12"/>
      <c r="O192" s="12"/>
      <c r="P192" s="12">
        <v>1</v>
      </c>
      <c r="Q192" s="12">
        <v>3</v>
      </c>
    </row>
    <row r="193" spans="1:17" ht="15.75">
      <c r="A193" s="146" t="s">
        <v>21</v>
      </c>
      <c r="B193" s="3" t="s">
        <v>1356</v>
      </c>
      <c r="C193" s="5">
        <v>1</v>
      </c>
      <c r="D193" s="5">
        <v>3</v>
      </c>
      <c r="E193" s="5">
        <v>3</v>
      </c>
      <c r="F193" s="5">
        <v>3</v>
      </c>
      <c r="G193" s="5">
        <v>3</v>
      </c>
      <c r="H193" s="9"/>
      <c r="I193" s="9"/>
      <c r="J193" s="9"/>
      <c r="K193" s="9"/>
      <c r="L193" s="9"/>
      <c r="M193" s="9"/>
      <c r="N193" s="9"/>
      <c r="O193" s="12"/>
      <c r="P193" s="12">
        <v>1</v>
      </c>
      <c r="Q193" s="12">
        <v>3</v>
      </c>
    </row>
    <row r="194" spans="1:17" ht="15.75">
      <c r="A194" s="146" t="s">
        <v>23</v>
      </c>
      <c r="B194" s="6" t="s">
        <v>1357</v>
      </c>
      <c r="C194" s="5">
        <v>1</v>
      </c>
      <c r="D194" s="5">
        <v>3</v>
      </c>
      <c r="E194" s="5">
        <v>3</v>
      </c>
      <c r="F194" s="5">
        <v>3</v>
      </c>
      <c r="G194" s="5">
        <v>3</v>
      </c>
      <c r="H194" s="5"/>
      <c r="I194" s="5"/>
      <c r="J194" s="5"/>
      <c r="K194" s="12"/>
      <c r="L194" s="12"/>
      <c r="M194" s="12"/>
      <c r="N194" s="12"/>
      <c r="O194" s="12"/>
      <c r="P194" s="12">
        <v>1</v>
      </c>
      <c r="Q194" s="12">
        <v>3</v>
      </c>
    </row>
    <row r="195" spans="1:17" ht="15.75">
      <c r="A195" s="146" t="s">
        <v>24</v>
      </c>
      <c r="B195" s="6" t="s">
        <v>1358</v>
      </c>
      <c r="C195" s="5">
        <v>1</v>
      </c>
      <c r="D195" s="5">
        <v>3</v>
      </c>
      <c r="E195" s="5">
        <v>3</v>
      </c>
      <c r="F195" s="5">
        <v>3</v>
      </c>
      <c r="G195" s="5">
        <v>3</v>
      </c>
      <c r="H195" s="5"/>
      <c r="I195" s="5"/>
      <c r="J195" s="5"/>
      <c r="K195" s="12"/>
      <c r="L195" s="12"/>
      <c r="M195" s="12"/>
      <c r="N195" s="12"/>
      <c r="O195" s="12"/>
      <c r="P195" s="12">
        <v>1</v>
      </c>
      <c r="Q195" s="12">
        <v>3</v>
      </c>
    </row>
    <row r="196" spans="1:17" ht="15.75">
      <c r="A196" s="146" t="s">
        <v>483</v>
      </c>
      <c r="B196" s="6"/>
      <c r="C196" s="5">
        <f>AVERAGE(C188:C195)</f>
        <v>1</v>
      </c>
      <c r="D196" s="5">
        <f t="shared" ref="D196:G196" si="33">AVERAGE(D188:D195)</f>
        <v>3</v>
      </c>
      <c r="E196" s="5">
        <f t="shared" si="33"/>
        <v>3</v>
      </c>
      <c r="F196" s="5">
        <f t="shared" si="33"/>
        <v>3</v>
      </c>
      <c r="G196" s="5">
        <f t="shared" si="33"/>
        <v>3</v>
      </c>
      <c r="H196" s="5"/>
      <c r="I196" s="5"/>
      <c r="J196" s="5"/>
      <c r="K196" s="12"/>
      <c r="L196" s="12"/>
      <c r="M196" s="12"/>
      <c r="N196" s="12"/>
      <c r="O196" s="12"/>
      <c r="P196" s="12">
        <v>1</v>
      </c>
      <c r="Q196" s="12">
        <v>3</v>
      </c>
    </row>
    <row r="197" spans="1:17" ht="15.75">
      <c r="A197" s="146"/>
      <c r="B197" s="218" t="s">
        <v>1359</v>
      </c>
      <c r="C197" s="5"/>
      <c r="D197" s="5"/>
      <c r="E197" s="5"/>
      <c r="F197" s="5"/>
      <c r="G197" s="5"/>
      <c r="H197" s="5"/>
      <c r="I197" s="5"/>
      <c r="J197" s="5"/>
      <c r="K197" s="12"/>
      <c r="L197" s="12"/>
      <c r="M197" s="12"/>
      <c r="N197" s="12"/>
      <c r="O197" s="12"/>
      <c r="P197" s="12">
        <f>AVERAGE(P188:P196)</f>
        <v>1</v>
      </c>
      <c r="Q197" s="12">
        <f>AVERAGE(Q188:Q196)</f>
        <v>3</v>
      </c>
    </row>
    <row r="198" spans="1:17" ht="31.5">
      <c r="A198" s="146" t="s">
        <v>0</v>
      </c>
      <c r="B198" s="154" t="s">
        <v>1360</v>
      </c>
      <c r="C198" s="9">
        <v>1</v>
      </c>
      <c r="D198" s="9">
        <v>2</v>
      </c>
      <c r="E198" s="9">
        <v>3</v>
      </c>
      <c r="F198" s="9"/>
      <c r="G198" s="9">
        <v>2</v>
      </c>
      <c r="H198" s="9"/>
      <c r="I198" s="9"/>
      <c r="J198" s="9"/>
      <c r="K198" s="9"/>
      <c r="L198" s="9"/>
      <c r="M198" s="9"/>
      <c r="N198" s="9"/>
      <c r="O198" s="10">
        <v>1</v>
      </c>
      <c r="P198" s="10">
        <v>2</v>
      </c>
      <c r="Q198" s="10">
        <v>3</v>
      </c>
    </row>
    <row r="199" spans="1:17" ht="15.75">
      <c r="A199" s="146" t="s">
        <v>1</v>
      </c>
      <c r="B199" s="6" t="s">
        <v>1361</v>
      </c>
      <c r="C199" s="5">
        <v>1</v>
      </c>
      <c r="D199" s="5">
        <v>2</v>
      </c>
      <c r="E199" s="5">
        <v>3</v>
      </c>
      <c r="F199" s="5">
        <v>2</v>
      </c>
      <c r="G199" s="5">
        <v>2</v>
      </c>
      <c r="H199" s="5"/>
      <c r="I199" s="5"/>
      <c r="J199" s="5"/>
      <c r="K199" s="12"/>
      <c r="L199" s="12"/>
      <c r="M199" s="12"/>
      <c r="N199" s="12"/>
      <c r="O199" s="12">
        <v>1</v>
      </c>
      <c r="P199" s="12">
        <v>1</v>
      </c>
      <c r="Q199" s="12"/>
    </row>
    <row r="200" spans="1:17" ht="15.75">
      <c r="A200" s="146" t="s">
        <v>2</v>
      </c>
      <c r="B200" s="6" t="s">
        <v>1362</v>
      </c>
      <c r="C200" s="5"/>
      <c r="D200" s="5">
        <v>2</v>
      </c>
      <c r="E200" s="5">
        <v>3</v>
      </c>
      <c r="F200" s="5">
        <v>2</v>
      </c>
      <c r="G200" s="5">
        <v>1</v>
      </c>
      <c r="H200" s="5"/>
      <c r="I200" s="5"/>
      <c r="J200" s="5"/>
      <c r="K200" s="12"/>
      <c r="L200" s="12"/>
      <c r="M200" s="12"/>
      <c r="N200" s="12"/>
      <c r="O200" s="12">
        <v>1</v>
      </c>
      <c r="P200" s="12">
        <v>2</v>
      </c>
      <c r="Q200" s="12">
        <v>1</v>
      </c>
    </row>
    <row r="201" spans="1:17" ht="15.75">
      <c r="A201" s="146" t="s">
        <v>3</v>
      </c>
      <c r="B201" s="6" t="s">
        <v>1363</v>
      </c>
      <c r="C201" s="5">
        <v>1</v>
      </c>
      <c r="D201" s="5">
        <v>3</v>
      </c>
      <c r="E201" s="5">
        <v>3</v>
      </c>
      <c r="F201" s="5">
        <v>2</v>
      </c>
      <c r="G201" s="5">
        <v>3</v>
      </c>
      <c r="H201" s="5"/>
      <c r="I201" s="5"/>
      <c r="J201" s="5"/>
      <c r="K201" s="12"/>
      <c r="L201" s="12"/>
      <c r="M201" s="12"/>
      <c r="N201" s="12"/>
      <c r="O201" s="12">
        <v>2</v>
      </c>
      <c r="P201" s="12">
        <v>3</v>
      </c>
      <c r="Q201" s="12">
        <v>3</v>
      </c>
    </row>
    <row r="202" spans="1:17" ht="15.75">
      <c r="A202" s="146" t="s">
        <v>4</v>
      </c>
      <c r="B202" s="6" t="s">
        <v>1364</v>
      </c>
      <c r="C202" s="5">
        <v>1</v>
      </c>
      <c r="D202" s="5">
        <v>3</v>
      </c>
      <c r="E202" s="5">
        <v>3</v>
      </c>
      <c r="F202" s="5">
        <v>2</v>
      </c>
      <c r="G202" s="5">
        <v>3</v>
      </c>
      <c r="H202" s="5"/>
      <c r="I202" s="5"/>
      <c r="J202" s="5"/>
      <c r="K202" s="12"/>
      <c r="L202" s="12"/>
      <c r="M202" s="12"/>
      <c r="N202" s="12"/>
      <c r="O202" s="12">
        <v>2</v>
      </c>
      <c r="P202" s="12">
        <v>3</v>
      </c>
      <c r="Q202" s="12">
        <v>3</v>
      </c>
    </row>
    <row r="203" spans="1:17" ht="15.75">
      <c r="A203" s="146" t="s">
        <v>21</v>
      </c>
      <c r="B203" s="6" t="s">
        <v>1365</v>
      </c>
      <c r="C203" s="5">
        <v>1</v>
      </c>
      <c r="D203" s="5">
        <v>3</v>
      </c>
      <c r="E203" s="5">
        <v>3</v>
      </c>
      <c r="F203" s="5">
        <v>2</v>
      </c>
      <c r="G203" s="5"/>
      <c r="H203" s="5"/>
      <c r="I203" s="5"/>
      <c r="J203" s="5"/>
      <c r="K203" s="12"/>
      <c r="L203" s="12"/>
      <c r="M203" s="12"/>
      <c r="N203" s="12"/>
      <c r="O203" s="12">
        <v>1</v>
      </c>
      <c r="P203" s="12">
        <v>2</v>
      </c>
      <c r="Q203" s="12">
        <v>2</v>
      </c>
    </row>
    <row r="204" spans="1:17" ht="15.75">
      <c r="A204" s="146" t="s">
        <v>23</v>
      </c>
      <c r="B204" s="154" t="s">
        <v>1366</v>
      </c>
      <c r="C204" s="9">
        <v>1</v>
      </c>
      <c r="D204" s="9">
        <v>1</v>
      </c>
      <c r="E204" s="9">
        <v>2</v>
      </c>
      <c r="F204" s="9">
        <v>2</v>
      </c>
      <c r="G204" s="9"/>
      <c r="H204" s="9"/>
      <c r="I204" s="9"/>
      <c r="J204" s="9"/>
      <c r="K204" s="9"/>
      <c r="L204" s="9"/>
      <c r="M204" s="9"/>
      <c r="N204" s="9"/>
      <c r="O204" s="10"/>
      <c r="P204" s="10">
        <v>1</v>
      </c>
      <c r="Q204" s="10"/>
    </row>
    <row r="205" spans="1:17" ht="15.75">
      <c r="A205" s="146" t="s">
        <v>24</v>
      </c>
      <c r="B205" s="6" t="s">
        <v>1367</v>
      </c>
      <c r="C205" s="5">
        <v>1</v>
      </c>
      <c r="D205" s="5">
        <v>3</v>
      </c>
      <c r="E205" s="5">
        <v>3</v>
      </c>
      <c r="F205" s="5">
        <v>2</v>
      </c>
      <c r="G205" s="5">
        <v>3</v>
      </c>
      <c r="H205" s="5"/>
      <c r="I205" s="5"/>
      <c r="J205" s="5"/>
      <c r="K205" s="12"/>
      <c r="L205" s="12"/>
      <c r="M205" s="12"/>
      <c r="N205" s="12"/>
      <c r="O205" s="12">
        <v>2</v>
      </c>
      <c r="P205" s="12">
        <v>3</v>
      </c>
      <c r="Q205" s="12">
        <v>3</v>
      </c>
    </row>
    <row r="206" spans="1:17" ht="15.75">
      <c r="A206" s="146" t="s">
        <v>483</v>
      </c>
      <c r="B206" s="6"/>
      <c r="C206" s="5">
        <f>AVERAGE(C198:C205)</f>
        <v>1</v>
      </c>
      <c r="D206" s="5">
        <v>2.38</v>
      </c>
      <c r="E206" s="5">
        <v>2.88</v>
      </c>
      <c r="F206" s="5">
        <f t="shared" ref="F206" si="34">AVERAGE(F198:F205)</f>
        <v>2</v>
      </c>
      <c r="G206" s="5">
        <v>2.39</v>
      </c>
      <c r="H206" s="5"/>
      <c r="I206" s="5"/>
      <c r="J206" s="5"/>
      <c r="K206" s="12"/>
      <c r="L206" s="12"/>
      <c r="M206" s="12"/>
      <c r="N206" s="12"/>
      <c r="O206" s="12">
        <f>AVERAGE(O198:O205)</f>
        <v>1.4285714285714286</v>
      </c>
      <c r="P206" s="12">
        <f>AVERAGE(P198:P205)</f>
        <v>2.125</v>
      </c>
      <c r="Q206" s="12">
        <f>AVERAGE(Q198:Q205)</f>
        <v>2.5</v>
      </c>
    </row>
    <row r="207" spans="1:17" ht="15.75">
      <c r="B207" s="128" t="s">
        <v>1368</v>
      </c>
      <c r="C207" s="5"/>
      <c r="D207" s="5"/>
      <c r="E207" s="5"/>
      <c r="F207" s="5"/>
      <c r="G207" s="5"/>
      <c r="H207" s="5"/>
      <c r="I207" s="5"/>
      <c r="J207" s="5"/>
      <c r="K207" s="12"/>
      <c r="L207" s="12"/>
      <c r="M207" s="12"/>
      <c r="N207" s="12"/>
      <c r="O207" s="12"/>
      <c r="P207" s="12"/>
      <c r="Q207" s="12"/>
    </row>
    <row r="208" spans="1:17" ht="15.75">
      <c r="A208" s="146" t="s">
        <v>0</v>
      </c>
      <c r="B208" s="58" t="s">
        <v>1369</v>
      </c>
      <c r="C208" s="229">
        <v>1</v>
      </c>
      <c r="D208" s="5">
        <v>1</v>
      </c>
      <c r="E208" s="5"/>
      <c r="F208" s="5">
        <v>1</v>
      </c>
      <c r="G208" s="5"/>
      <c r="H208" s="5"/>
      <c r="I208" s="5"/>
      <c r="J208" s="5"/>
      <c r="K208" s="5"/>
      <c r="L208" s="5"/>
      <c r="M208" s="5"/>
      <c r="N208" s="5"/>
      <c r="O208" s="10">
        <v>2</v>
      </c>
      <c r="P208" s="10">
        <v>1</v>
      </c>
      <c r="Q208" s="12"/>
    </row>
    <row r="209" spans="1:17" ht="30">
      <c r="A209" s="146" t="s">
        <v>1</v>
      </c>
      <c r="B209" s="155" t="s">
        <v>1370</v>
      </c>
      <c r="C209" s="230">
        <v>1</v>
      </c>
      <c r="D209" s="5">
        <v>1</v>
      </c>
      <c r="E209" s="5">
        <v>1</v>
      </c>
      <c r="F209" s="5">
        <v>2</v>
      </c>
      <c r="G209" s="5"/>
      <c r="H209" s="5"/>
      <c r="I209" s="5"/>
      <c r="J209" s="5"/>
      <c r="K209" s="5"/>
      <c r="L209" s="5"/>
      <c r="M209" s="5"/>
      <c r="N209" s="5"/>
      <c r="O209" s="10">
        <v>2</v>
      </c>
      <c r="P209" s="10">
        <v>1</v>
      </c>
      <c r="Q209" s="12"/>
    </row>
    <row r="210" spans="1:17" ht="30">
      <c r="A210" s="146" t="s">
        <v>2</v>
      </c>
      <c r="B210" s="155" t="s">
        <v>1371</v>
      </c>
      <c r="C210" s="230">
        <v>1</v>
      </c>
      <c r="D210" s="5">
        <v>1</v>
      </c>
      <c r="E210" s="9">
        <v>1</v>
      </c>
      <c r="F210" s="9">
        <v>1</v>
      </c>
      <c r="G210" s="5"/>
      <c r="H210" s="5"/>
      <c r="I210" s="5"/>
      <c r="J210" s="5"/>
      <c r="K210" s="5"/>
      <c r="L210" s="5"/>
      <c r="M210" s="5"/>
      <c r="N210" s="5"/>
      <c r="O210" s="10">
        <v>2</v>
      </c>
      <c r="P210" s="10">
        <v>1</v>
      </c>
      <c r="Q210" s="12"/>
    </row>
    <row r="211" spans="1:17" ht="15.75">
      <c r="A211" s="146" t="s">
        <v>3</v>
      </c>
      <c r="B211" s="156" t="s">
        <v>1372</v>
      </c>
      <c r="C211" s="230">
        <v>1</v>
      </c>
      <c r="D211" s="9"/>
      <c r="E211" s="5"/>
      <c r="F211" s="5">
        <v>1</v>
      </c>
      <c r="G211" s="5"/>
      <c r="H211" s="5"/>
      <c r="I211" s="5"/>
      <c r="J211" s="5"/>
      <c r="K211" s="5"/>
      <c r="L211" s="5"/>
      <c r="M211" s="5"/>
      <c r="N211" s="5"/>
      <c r="O211" s="10">
        <v>2</v>
      </c>
      <c r="P211" s="10">
        <v>1</v>
      </c>
      <c r="Q211" s="12"/>
    </row>
    <row r="212" spans="1:17" ht="30">
      <c r="A212" s="146" t="s">
        <v>4</v>
      </c>
      <c r="B212" s="155" t="s">
        <v>1373</v>
      </c>
      <c r="C212" s="230">
        <v>1</v>
      </c>
      <c r="D212" s="5">
        <v>2</v>
      </c>
      <c r="E212" s="5">
        <v>1</v>
      </c>
      <c r="F212" s="5">
        <v>1</v>
      </c>
      <c r="G212" s="5"/>
      <c r="H212" s="5"/>
      <c r="I212" s="5"/>
      <c r="J212" s="5"/>
      <c r="K212" s="5"/>
      <c r="L212" s="5"/>
      <c r="M212" s="5"/>
      <c r="N212" s="5"/>
      <c r="O212" s="10">
        <v>2</v>
      </c>
      <c r="P212" s="10">
        <v>1</v>
      </c>
      <c r="Q212" s="12"/>
    </row>
    <row r="213" spans="1:17" ht="15.75">
      <c r="A213" s="146" t="s">
        <v>21</v>
      </c>
      <c r="B213" s="65" t="s">
        <v>1374</v>
      </c>
      <c r="C213" s="230">
        <v>1</v>
      </c>
      <c r="D213" s="5"/>
      <c r="E213" s="5">
        <v>2</v>
      </c>
      <c r="F213" s="5">
        <v>1</v>
      </c>
      <c r="G213" s="5"/>
      <c r="H213" s="5"/>
      <c r="I213" s="5"/>
      <c r="J213" s="5"/>
      <c r="K213" s="5"/>
      <c r="L213" s="5"/>
      <c r="M213" s="5"/>
      <c r="N213" s="5"/>
      <c r="O213" s="10">
        <v>2</v>
      </c>
      <c r="P213" s="10">
        <v>1</v>
      </c>
      <c r="Q213" s="12"/>
    </row>
    <row r="214" spans="1:17" ht="15.75">
      <c r="A214" s="146" t="s">
        <v>23</v>
      </c>
      <c r="B214" s="54" t="s">
        <v>1375</v>
      </c>
      <c r="C214" s="5">
        <v>1</v>
      </c>
      <c r="D214" s="5"/>
      <c r="E214" s="5">
        <v>2</v>
      </c>
      <c r="F214" s="5">
        <v>1</v>
      </c>
      <c r="G214" s="5"/>
      <c r="H214" s="5"/>
      <c r="I214" s="5"/>
      <c r="J214" s="5"/>
      <c r="K214" s="5"/>
      <c r="L214" s="5"/>
      <c r="M214" s="5"/>
      <c r="N214" s="5"/>
      <c r="O214" s="10">
        <v>2</v>
      </c>
      <c r="P214" s="10">
        <v>1</v>
      </c>
      <c r="Q214" s="12"/>
    </row>
    <row r="215" spans="1:17" ht="15.75">
      <c r="A215" s="146" t="s">
        <v>483</v>
      </c>
      <c r="B215" s="54"/>
      <c r="C215" s="5">
        <f>AVERAGE(C208:C214)</f>
        <v>1</v>
      </c>
      <c r="D215" s="5">
        <f t="shared" ref="D215:E215" si="35">AVERAGE(D208:D214)</f>
        <v>1.25</v>
      </c>
      <c r="E215" s="5">
        <f t="shared" si="35"/>
        <v>1.4</v>
      </c>
      <c r="F215" s="5">
        <v>1.1399999999999999</v>
      </c>
      <c r="G215" s="5"/>
      <c r="H215" s="5"/>
      <c r="I215" s="5"/>
      <c r="J215" s="5"/>
      <c r="K215" s="12"/>
      <c r="L215" s="12"/>
      <c r="M215" s="12"/>
      <c r="N215" s="12"/>
      <c r="O215" s="12">
        <f>AVERAGE(O208:O214)</f>
        <v>2</v>
      </c>
      <c r="P215" s="12">
        <f>AVERAGE(P208:P214)</f>
        <v>1</v>
      </c>
      <c r="Q215" s="12"/>
    </row>
    <row r="216" spans="1:17" ht="15.75">
      <c r="A216" s="146"/>
      <c r="B216" s="220" t="s">
        <v>1376</v>
      </c>
      <c r="C216" s="9"/>
      <c r="D216" s="9"/>
      <c r="E216" s="9"/>
      <c r="F216" s="9"/>
      <c r="G216" s="9"/>
      <c r="H216" s="9"/>
      <c r="I216" s="9"/>
      <c r="J216" s="9"/>
      <c r="K216" s="9"/>
      <c r="L216" s="9"/>
      <c r="M216" s="9"/>
      <c r="N216" s="9"/>
      <c r="O216" s="10"/>
      <c r="P216" s="10"/>
      <c r="Q216" s="10"/>
    </row>
    <row r="217" spans="1:17" ht="15.75">
      <c r="A217" s="146" t="s">
        <v>0</v>
      </c>
      <c r="B217" s="58" t="s">
        <v>1377</v>
      </c>
      <c r="C217" s="5">
        <v>3</v>
      </c>
      <c r="D217" s="5">
        <v>1</v>
      </c>
      <c r="E217" s="5">
        <v>2</v>
      </c>
      <c r="F217" s="5"/>
      <c r="G217" s="5"/>
      <c r="H217" s="5"/>
      <c r="I217" s="5"/>
      <c r="J217" s="5"/>
      <c r="K217" s="12"/>
      <c r="L217" s="12">
        <v>1</v>
      </c>
      <c r="M217" s="12"/>
      <c r="N217" s="12"/>
      <c r="O217" s="12"/>
      <c r="P217" s="12">
        <v>1</v>
      </c>
      <c r="Q217" s="12"/>
    </row>
    <row r="218" spans="1:17" ht="15.75">
      <c r="A218" s="146" t="s">
        <v>1</v>
      </c>
      <c r="B218" s="58" t="s">
        <v>1378</v>
      </c>
      <c r="C218" s="6">
        <v>3</v>
      </c>
      <c r="D218" s="5">
        <v>1</v>
      </c>
      <c r="E218" s="5">
        <v>2</v>
      </c>
      <c r="F218" s="5"/>
      <c r="G218" s="5"/>
      <c r="H218" s="5"/>
      <c r="I218" s="5"/>
      <c r="J218" s="5"/>
      <c r="K218" s="12"/>
      <c r="L218" s="12">
        <v>1</v>
      </c>
      <c r="M218" s="12"/>
      <c r="N218" s="12"/>
      <c r="O218" s="12"/>
      <c r="P218" s="12">
        <v>2</v>
      </c>
      <c r="Q218" s="12"/>
    </row>
    <row r="219" spans="1:17" ht="15.75">
      <c r="A219" s="146" t="s">
        <v>2</v>
      </c>
      <c r="B219" s="58" t="s">
        <v>1379</v>
      </c>
      <c r="C219" s="6">
        <v>3</v>
      </c>
      <c r="D219" s="5">
        <v>1</v>
      </c>
      <c r="E219" s="5">
        <v>2</v>
      </c>
      <c r="F219" s="5"/>
      <c r="G219" s="5"/>
      <c r="H219" s="5"/>
      <c r="I219" s="5"/>
      <c r="J219" s="5"/>
      <c r="K219" s="12"/>
      <c r="L219" s="12">
        <v>1</v>
      </c>
      <c r="M219" s="12"/>
      <c r="N219" s="12"/>
      <c r="O219" s="12"/>
      <c r="P219" s="12">
        <v>2</v>
      </c>
      <c r="Q219" s="12"/>
    </row>
    <row r="220" spans="1:17" ht="15.75">
      <c r="A220" s="146" t="s">
        <v>3</v>
      </c>
      <c r="B220" s="54" t="s">
        <v>1380</v>
      </c>
      <c r="C220" s="6">
        <v>3</v>
      </c>
      <c r="D220" s="5">
        <v>2</v>
      </c>
      <c r="E220" s="5">
        <v>2</v>
      </c>
      <c r="F220" s="5"/>
      <c r="G220" s="5">
        <v>1</v>
      </c>
      <c r="H220" s="5"/>
      <c r="I220" s="5"/>
      <c r="J220" s="5"/>
      <c r="K220" s="12"/>
      <c r="L220" s="12">
        <v>1</v>
      </c>
      <c r="M220" s="12"/>
      <c r="N220" s="12"/>
      <c r="O220" s="12">
        <v>1</v>
      </c>
      <c r="P220" s="12">
        <v>1</v>
      </c>
      <c r="Q220" s="12"/>
    </row>
    <row r="221" spans="1:17" ht="15.75">
      <c r="A221" s="146" t="s">
        <v>4</v>
      </c>
      <c r="B221" s="58" t="s">
        <v>1381</v>
      </c>
      <c r="C221" s="6">
        <v>3</v>
      </c>
      <c r="D221" s="5">
        <v>2</v>
      </c>
      <c r="E221" s="5">
        <v>1</v>
      </c>
      <c r="F221" s="5">
        <v>1</v>
      </c>
      <c r="G221" s="5"/>
      <c r="H221" s="5"/>
      <c r="I221" s="5"/>
      <c r="J221" s="5"/>
      <c r="K221" s="12"/>
      <c r="L221" s="12">
        <v>1</v>
      </c>
      <c r="M221" s="12"/>
      <c r="N221" s="12"/>
      <c r="O221" s="12">
        <v>1</v>
      </c>
      <c r="P221" s="12">
        <v>1</v>
      </c>
      <c r="Q221" s="12"/>
    </row>
    <row r="222" spans="1:17" ht="15.75">
      <c r="A222" s="146" t="s">
        <v>21</v>
      </c>
      <c r="B222" s="58" t="s">
        <v>1382</v>
      </c>
      <c r="C222" s="6">
        <v>3</v>
      </c>
      <c r="D222" s="5">
        <v>2</v>
      </c>
      <c r="E222" s="5">
        <v>1</v>
      </c>
      <c r="F222" s="5"/>
      <c r="G222" s="5"/>
      <c r="H222" s="5"/>
      <c r="I222" s="5"/>
      <c r="J222" s="5"/>
      <c r="K222" s="12"/>
      <c r="L222" s="12">
        <v>1</v>
      </c>
      <c r="M222" s="12"/>
      <c r="N222" s="12"/>
      <c r="O222" s="12">
        <v>1</v>
      </c>
      <c r="P222" s="12">
        <v>1</v>
      </c>
      <c r="Q222" s="12"/>
    </row>
    <row r="223" spans="1:17" ht="30">
      <c r="A223" s="146" t="s">
        <v>23</v>
      </c>
      <c r="B223" s="157" t="s">
        <v>1383</v>
      </c>
      <c r="C223" s="9">
        <v>3</v>
      </c>
      <c r="D223" s="9">
        <v>2</v>
      </c>
      <c r="E223" s="9">
        <v>1</v>
      </c>
      <c r="F223" s="9">
        <v>1</v>
      </c>
      <c r="G223" s="9"/>
      <c r="H223" s="9"/>
      <c r="I223" s="9"/>
      <c r="J223" s="9"/>
      <c r="K223" s="9"/>
      <c r="L223" s="9"/>
      <c r="M223" s="9"/>
      <c r="N223" s="9"/>
      <c r="O223" s="10"/>
      <c r="P223" s="10"/>
      <c r="Q223" s="10"/>
    </row>
    <row r="224" spans="1:17" ht="15.75">
      <c r="A224" s="146" t="s">
        <v>483</v>
      </c>
      <c r="B224" s="57"/>
      <c r="C224" s="5">
        <f>AVERAGE(C217:C223)</f>
        <v>3</v>
      </c>
      <c r="D224" s="5">
        <f t="shared" ref="D224:G224" si="36">AVERAGE(D217:D223)</f>
        <v>1.5714285714285714</v>
      </c>
      <c r="E224" s="5">
        <f t="shared" si="36"/>
        <v>1.5714285714285714</v>
      </c>
      <c r="F224" s="5">
        <f t="shared" si="36"/>
        <v>1</v>
      </c>
      <c r="G224" s="5">
        <f t="shared" si="36"/>
        <v>1</v>
      </c>
      <c r="H224" s="5"/>
      <c r="I224" s="5"/>
      <c r="J224" s="5"/>
      <c r="K224" s="5"/>
      <c r="L224" s="5">
        <f t="shared" ref="L224" si="37">AVERAGE(L217:L223)</f>
        <v>1</v>
      </c>
      <c r="M224" s="5"/>
      <c r="N224" s="5"/>
      <c r="O224" s="5">
        <f t="shared" ref="O224:P224" si="38">AVERAGE(O217:O223)</f>
        <v>1</v>
      </c>
      <c r="P224" s="5">
        <f t="shared" si="38"/>
        <v>1.3333333333333333</v>
      </c>
      <c r="Q224" s="5"/>
    </row>
    <row r="225" spans="1:17" ht="15.75">
      <c r="A225" s="146"/>
      <c r="B225" s="220" t="s">
        <v>1384</v>
      </c>
      <c r="C225" s="5"/>
      <c r="D225" s="5"/>
      <c r="E225" s="5"/>
      <c r="F225" s="5"/>
      <c r="G225" s="5"/>
      <c r="H225" s="5"/>
      <c r="I225" s="5"/>
      <c r="J225" s="5"/>
      <c r="K225" s="5"/>
      <c r="L225" s="5"/>
      <c r="M225" s="5"/>
      <c r="N225" s="5"/>
      <c r="O225" s="5"/>
      <c r="P225" s="5"/>
      <c r="Q225" s="5"/>
    </row>
    <row r="226" spans="1:17" ht="15.75">
      <c r="A226" s="146" t="s">
        <v>0</v>
      </c>
      <c r="B226" s="57" t="s">
        <v>1385</v>
      </c>
      <c r="C226" s="5">
        <v>3</v>
      </c>
      <c r="D226" s="5">
        <v>1</v>
      </c>
      <c r="E226" s="5">
        <v>3</v>
      </c>
      <c r="F226" s="5">
        <v>2</v>
      </c>
      <c r="G226" s="5">
        <v>3</v>
      </c>
      <c r="H226" s="5"/>
      <c r="I226" s="5"/>
      <c r="J226" s="5"/>
      <c r="K226" s="5"/>
      <c r="L226" s="5"/>
      <c r="M226" s="5"/>
      <c r="N226" s="5"/>
      <c r="O226" s="5"/>
      <c r="P226" s="5">
        <v>2</v>
      </c>
      <c r="Q226" s="5">
        <v>3</v>
      </c>
    </row>
    <row r="227" spans="1:17" ht="15.75">
      <c r="A227" s="146" t="s">
        <v>1</v>
      </c>
      <c r="B227" s="57" t="s">
        <v>1386</v>
      </c>
      <c r="C227" s="5"/>
      <c r="D227" s="5"/>
      <c r="E227" s="5"/>
      <c r="F227" s="5"/>
      <c r="G227" s="5"/>
      <c r="H227" s="5"/>
      <c r="I227" s="5"/>
      <c r="J227" s="5"/>
      <c r="K227" s="5"/>
      <c r="L227" s="5"/>
      <c r="M227" s="5"/>
      <c r="N227" s="5"/>
      <c r="O227" s="5"/>
      <c r="P227" s="5"/>
      <c r="Q227" s="5"/>
    </row>
    <row r="228" spans="1:17" ht="15.75">
      <c r="A228" s="146" t="s">
        <v>2</v>
      </c>
      <c r="B228" s="57" t="s">
        <v>1387</v>
      </c>
      <c r="C228" s="9">
        <v>3</v>
      </c>
      <c r="D228" s="9">
        <v>1</v>
      </c>
      <c r="E228" s="5">
        <v>3</v>
      </c>
      <c r="F228" s="5">
        <v>2</v>
      </c>
      <c r="G228" s="5">
        <v>3</v>
      </c>
      <c r="H228" s="5"/>
      <c r="I228" s="5"/>
      <c r="J228" s="5"/>
      <c r="K228" s="5"/>
      <c r="L228" s="5"/>
      <c r="M228" s="5"/>
      <c r="N228" s="5"/>
      <c r="O228" s="5"/>
      <c r="P228" s="5">
        <v>2</v>
      </c>
      <c r="Q228" s="5">
        <v>3</v>
      </c>
    </row>
    <row r="229" spans="1:17" ht="30">
      <c r="A229" s="146" t="s">
        <v>3</v>
      </c>
      <c r="B229" s="24" t="s">
        <v>1388</v>
      </c>
      <c r="C229" s="6">
        <v>3</v>
      </c>
      <c r="D229" s="5">
        <v>2</v>
      </c>
      <c r="E229" s="5">
        <v>3</v>
      </c>
      <c r="F229" s="5">
        <v>2</v>
      </c>
      <c r="G229" s="5">
        <v>3</v>
      </c>
      <c r="H229" s="5"/>
      <c r="I229" s="5"/>
      <c r="J229" s="5"/>
      <c r="K229" s="5"/>
      <c r="L229" s="5"/>
      <c r="M229" s="5"/>
      <c r="N229" s="5"/>
      <c r="O229" s="5"/>
      <c r="P229" s="5">
        <v>2</v>
      </c>
      <c r="Q229" s="5">
        <v>3</v>
      </c>
    </row>
    <row r="230" spans="1:17" ht="45">
      <c r="A230" s="146" t="s">
        <v>4</v>
      </c>
      <c r="B230" s="157" t="s">
        <v>1389</v>
      </c>
      <c r="C230" s="6">
        <v>3</v>
      </c>
      <c r="D230" s="5">
        <v>2</v>
      </c>
      <c r="E230" s="5">
        <v>3</v>
      </c>
      <c r="F230" s="5">
        <v>2</v>
      </c>
      <c r="G230" s="5">
        <v>3</v>
      </c>
      <c r="H230" s="5"/>
      <c r="I230" s="5"/>
      <c r="J230" s="5"/>
      <c r="K230" s="5"/>
      <c r="L230" s="5"/>
      <c r="M230" s="5"/>
      <c r="N230" s="5"/>
      <c r="O230" s="5"/>
      <c r="P230" s="5">
        <v>2</v>
      </c>
      <c r="Q230" s="5">
        <v>3</v>
      </c>
    </row>
    <row r="231" spans="1:17" ht="30">
      <c r="A231" s="146" t="s">
        <v>21</v>
      </c>
      <c r="B231" s="6" t="s">
        <v>1390</v>
      </c>
      <c r="C231" s="6">
        <v>3</v>
      </c>
      <c r="D231" s="5">
        <v>2</v>
      </c>
      <c r="E231" s="5">
        <v>3</v>
      </c>
      <c r="F231" s="5">
        <v>2</v>
      </c>
      <c r="G231" s="5">
        <v>3</v>
      </c>
      <c r="H231" s="5"/>
      <c r="I231" s="5"/>
      <c r="J231" s="5"/>
      <c r="K231" s="5"/>
      <c r="L231" s="5"/>
      <c r="M231" s="5"/>
      <c r="N231" s="5"/>
      <c r="O231" s="5"/>
      <c r="P231" s="5">
        <v>2</v>
      </c>
      <c r="Q231" s="5">
        <v>3</v>
      </c>
    </row>
    <row r="232" spans="1:17" ht="15.75">
      <c r="A232" s="146" t="s">
        <v>23</v>
      </c>
      <c r="B232" s="154" t="s">
        <v>1391</v>
      </c>
      <c r="C232" s="5">
        <v>3</v>
      </c>
      <c r="D232" s="5">
        <v>2</v>
      </c>
      <c r="E232" s="5">
        <v>3</v>
      </c>
      <c r="F232" s="5">
        <v>2</v>
      </c>
      <c r="G232" s="5">
        <v>3</v>
      </c>
      <c r="H232" s="5"/>
      <c r="I232" s="5"/>
      <c r="J232" s="5"/>
      <c r="K232" s="5"/>
      <c r="L232" s="5"/>
      <c r="M232" s="5"/>
      <c r="N232" s="5"/>
      <c r="O232" s="5"/>
      <c r="P232" s="5">
        <v>2</v>
      </c>
      <c r="Q232" s="5">
        <v>3</v>
      </c>
    </row>
    <row r="233" spans="1:17" ht="15.75">
      <c r="A233" s="146" t="s">
        <v>483</v>
      </c>
      <c r="B233" s="6"/>
      <c r="C233" s="6"/>
      <c r="D233" s="5"/>
      <c r="E233" s="5"/>
      <c r="F233" s="5"/>
      <c r="G233" s="5"/>
      <c r="H233" s="5"/>
      <c r="I233" s="5"/>
      <c r="J233" s="5"/>
      <c r="K233" s="12"/>
      <c r="L233" s="12"/>
      <c r="M233" s="12"/>
      <c r="N233" s="12"/>
      <c r="O233" s="12"/>
      <c r="P233" s="12"/>
      <c r="Q233" s="12"/>
    </row>
    <row r="234" spans="1:17" ht="15.75">
      <c r="A234" s="146"/>
      <c r="B234" s="218" t="s">
        <v>1392</v>
      </c>
      <c r="C234" s="6"/>
      <c r="D234" s="5"/>
      <c r="E234" s="5"/>
      <c r="F234" s="5"/>
      <c r="G234" s="5"/>
      <c r="H234" s="5"/>
      <c r="I234" s="5"/>
      <c r="J234" s="5"/>
      <c r="K234" s="12"/>
      <c r="L234" s="12"/>
      <c r="M234" s="12"/>
      <c r="N234" s="12"/>
      <c r="O234" s="12"/>
      <c r="P234" s="12"/>
      <c r="Q234" s="12"/>
    </row>
    <row r="235" spans="1:17" ht="15.75">
      <c r="A235" s="146" t="s">
        <v>0</v>
      </c>
      <c r="B235" s="158" t="s">
        <v>1393</v>
      </c>
      <c r="C235" s="6">
        <v>2</v>
      </c>
      <c r="D235" s="5">
        <v>3</v>
      </c>
      <c r="E235" s="5">
        <v>3</v>
      </c>
      <c r="F235" s="5">
        <v>2</v>
      </c>
      <c r="G235" s="5">
        <v>3</v>
      </c>
      <c r="H235" s="5"/>
      <c r="I235" s="5"/>
      <c r="J235" s="5"/>
      <c r="K235" s="5"/>
      <c r="L235" s="5"/>
      <c r="M235" s="5"/>
      <c r="N235" s="5"/>
      <c r="O235" s="12">
        <v>2</v>
      </c>
      <c r="P235" s="12">
        <v>3</v>
      </c>
      <c r="Q235" s="12"/>
    </row>
    <row r="236" spans="1:17" ht="15.75">
      <c r="A236" s="146" t="s">
        <v>1</v>
      </c>
      <c r="B236" s="158" t="s">
        <v>1394</v>
      </c>
      <c r="C236" s="6">
        <v>3</v>
      </c>
      <c r="D236" s="5">
        <v>2</v>
      </c>
      <c r="E236" s="5">
        <v>2</v>
      </c>
      <c r="F236" s="5">
        <v>1</v>
      </c>
      <c r="G236" s="5">
        <v>2</v>
      </c>
      <c r="H236" s="5"/>
      <c r="I236" s="5"/>
      <c r="J236" s="5"/>
      <c r="K236" s="5"/>
      <c r="L236" s="5"/>
      <c r="M236" s="5"/>
      <c r="N236" s="5"/>
      <c r="O236" s="12">
        <v>1</v>
      </c>
      <c r="P236" s="12">
        <v>2</v>
      </c>
      <c r="Q236" s="12"/>
    </row>
    <row r="237" spans="1:17" ht="15.75">
      <c r="A237" s="146" t="s">
        <v>2</v>
      </c>
      <c r="B237" s="158" t="s">
        <v>1395</v>
      </c>
      <c r="C237" s="9">
        <v>2</v>
      </c>
      <c r="D237" s="9">
        <v>2</v>
      </c>
      <c r="E237" s="9">
        <v>2</v>
      </c>
      <c r="F237" s="9">
        <v>1</v>
      </c>
      <c r="G237" s="9">
        <v>2</v>
      </c>
      <c r="H237" s="9"/>
      <c r="I237" s="9"/>
      <c r="J237" s="9"/>
      <c r="K237" s="9"/>
      <c r="L237" s="9"/>
      <c r="M237" s="9"/>
      <c r="N237" s="9"/>
      <c r="O237" s="10">
        <v>2</v>
      </c>
      <c r="P237" s="10">
        <v>2</v>
      </c>
      <c r="Q237" s="10"/>
    </row>
    <row r="238" spans="1:17" ht="15.75">
      <c r="A238" s="146" t="s">
        <v>3</v>
      </c>
      <c r="B238" s="117" t="s">
        <v>1396</v>
      </c>
      <c r="C238" s="5">
        <v>1</v>
      </c>
      <c r="D238" s="5">
        <v>2</v>
      </c>
      <c r="E238" s="5">
        <v>2</v>
      </c>
      <c r="F238" s="5">
        <v>2</v>
      </c>
      <c r="G238" s="5">
        <v>1</v>
      </c>
      <c r="H238" s="9"/>
      <c r="I238" s="9"/>
      <c r="J238" s="9"/>
      <c r="K238" s="9"/>
      <c r="L238" s="9"/>
      <c r="M238" s="9"/>
      <c r="N238" s="9"/>
      <c r="O238" s="12">
        <v>1</v>
      </c>
      <c r="P238" s="12">
        <v>1</v>
      </c>
      <c r="Q238" s="12"/>
    </row>
    <row r="239" spans="1:17" ht="15.75">
      <c r="A239" s="146" t="s">
        <v>4</v>
      </c>
      <c r="B239" s="21" t="s">
        <v>1397</v>
      </c>
      <c r="C239" s="6">
        <v>1</v>
      </c>
      <c r="D239" s="5">
        <v>1</v>
      </c>
      <c r="E239" s="5">
        <v>2</v>
      </c>
      <c r="F239" s="5">
        <v>1</v>
      </c>
      <c r="G239" s="5">
        <v>1</v>
      </c>
      <c r="H239" s="9"/>
      <c r="I239" s="9"/>
      <c r="J239" s="9"/>
      <c r="K239" s="9"/>
      <c r="L239" s="9"/>
      <c r="M239" s="9"/>
      <c r="N239" s="9"/>
      <c r="O239" s="12">
        <v>1</v>
      </c>
      <c r="P239" s="12">
        <v>1</v>
      </c>
      <c r="Q239" s="12"/>
    </row>
    <row r="240" spans="1:17" ht="15.75">
      <c r="A240" s="146" t="s">
        <v>21</v>
      </c>
      <c r="B240" s="21" t="s">
        <v>1398</v>
      </c>
      <c r="C240" s="9">
        <v>1</v>
      </c>
      <c r="D240" s="9">
        <v>1</v>
      </c>
      <c r="E240" s="9">
        <v>1</v>
      </c>
      <c r="F240" s="9">
        <v>1</v>
      </c>
      <c r="G240" s="9">
        <v>2</v>
      </c>
      <c r="H240" s="9"/>
      <c r="I240" s="9"/>
      <c r="J240" s="9"/>
      <c r="K240" s="9"/>
      <c r="L240" s="9"/>
      <c r="M240" s="9"/>
      <c r="N240" s="9"/>
      <c r="O240" s="10">
        <v>1</v>
      </c>
      <c r="P240" s="10">
        <v>1</v>
      </c>
      <c r="Q240" s="10"/>
    </row>
    <row r="241" spans="1:17" ht="15.75">
      <c r="A241" s="146" t="s">
        <v>23</v>
      </c>
      <c r="B241" s="117" t="s">
        <v>1399</v>
      </c>
      <c r="C241" s="5">
        <v>1</v>
      </c>
      <c r="D241" s="5">
        <v>2</v>
      </c>
      <c r="E241" s="5">
        <v>1</v>
      </c>
      <c r="F241" s="5"/>
      <c r="G241" s="5">
        <v>2</v>
      </c>
      <c r="H241" s="9"/>
      <c r="I241" s="9"/>
      <c r="J241" s="9"/>
      <c r="K241" s="9"/>
      <c r="L241" s="9"/>
      <c r="M241" s="9"/>
      <c r="N241" s="9"/>
      <c r="O241" s="12"/>
      <c r="P241" s="12"/>
      <c r="Q241" s="12"/>
    </row>
    <row r="242" spans="1:17" ht="15.75">
      <c r="A242" s="146" t="s">
        <v>483</v>
      </c>
      <c r="B242" s="6"/>
      <c r="C242" s="6">
        <f>AVERAGE(C235:C241)</f>
        <v>1.5714285714285714</v>
      </c>
      <c r="D242" s="6">
        <f t="shared" ref="D242:G242" si="39">AVERAGE(D235:D241)</f>
        <v>1.8571428571428572</v>
      </c>
      <c r="E242" s="6">
        <f t="shared" si="39"/>
        <v>1.8571428571428572</v>
      </c>
      <c r="F242" s="6">
        <f t="shared" si="39"/>
        <v>1.3333333333333333</v>
      </c>
      <c r="G242" s="6">
        <f t="shared" si="39"/>
        <v>1.8571428571428572</v>
      </c>
      <c r="H242" s="6"/>
      <c r="I242" s="6"/>
      <c r="J242" s="6"/>
      <c r="K242" s="6"/>
      <c r="L242" s="6"/>
      <c r="M242" s="6"/>
      <c r="N242" s="6"/>
      <c r="O242" s="6">
        <f t="shared" ref="O242:P242" si="40">AVERAGE(O235:O241)</f>
        <v>1.3333333333333333</v>
      </c>
      <c r="P242" s="6">
        <f t="shared" si="40"/>
        <v>1.6666666666666667</v>
      </c>
      <c r="Q242" s="6"/>
    </row>
    <row r="243" spans="1:17" ht="15.75">
      <c r="A243" s="146"/>
      <c r="B243" s="218" t="s">
        <v>1400</v>
      </c>
      <c r="C243" s="6"/>
      <c r="D243" s="6"/>
      <c r="E243" s="6"/>
      <c r="F243" s="6"/>
      <c r="G243" s="6"/>
      <c r="H243" s="6"/>
      <c r="I243" s="6"/>
      <c r="J243" s="6"/>
      <c r="K243" s="6"/>
      <c r="L243" s="6"/>
      <c r="M243" s="6"/>
      <c r="N243" s="6"/>
      <c r="O243" s="6"/>
      <c r="P243" s="6"/>
      <c r="Q243" s="6"/>
    </row>
    <row r="244" spans="1:17" ht="15.75">
      <c r="A244" s="146" t="s">
        <v>0</v>
      </c>
      <c r="B244" s="6" t="s">
        <v>1401</v>
      </c>
      <c r="C244" s="12">
        <v>2</v>
      </c>
      <c r="D244" s="5">
        <v>1</v>
      </c>
      <c r="E244" s="5">
        <v>1</v>
      </c>
      <c r="F244" s="5"/>
      <c r="G244" s="5"/>
      <c r="H244" s="5"/>
      <c r="I244" s="5"/>
      <c r="J244" s="5"/>
      <c r="K244" s="12"/>
      <c r="L244" s="12"/>
      <c r="M244" s="12"/>
      <c r="N244" s="12"/>
      <c r="O244" s="12">
        <v>1</v>
      </c>
      <c r="P244" s="12">
        <v>1</v>
      </c>
      <c r="Q244" s="12"/>
    </row>
    <row r="245" spans="1:17" ht="15.75">
      <c r="A245" s="146" t="s">
        <v>1</v>
      </c>
      <c r="B245" s="6" t="s">
        <v>1402</v>
      </c>
      <c r="C245" s="12">
        <v>2</v>
      </c>
      <c r="D245" s="5">
        <v>1</v>
      </c>
      <c r="E245" s="5">
        <v>1</v>
      </c>
      <c r="F245" s="5"/>
      <c r="G245" s="9"/>
      <c r="H245" s="9"/>
      <c r="I245" s="9"/>
      <c r="J245" s="9"/>
      <c r="K245" s="9"/>
      <c r="L245" s="9"/>
      <c r="M245" s="9"/>
      <c r="N245" s="9"/>
      <c r="O245" s="10">
        <v>1</v>
      </c>
      <c r="P245" s="10"/>
      <c r="Q245" s="10"/>
    </row>
    <row r="246" spans="1:17" ht="15.75">
      <c r="A246" s="146" t="s">
        <v>2</v>
      </c>
      <c r="B246" s="6" t="s">
        <v>1403</v>
      </c>
      <c r="C246" s="12">
        <v>1</v>
      </c>
      <c r="D246" s="5"/>
      <c r="E246" s="5">
        <v>2</v>
      </c>
      <c r="F246" s="5">
        <v>1</v>
      </c>
      <c r="G246" s="5"/>
      <c r="H246" s="5"/>
      <c r="I246" s="5"/>
      <c r="J246" s="5"/>
      <c r="K246" s="12"/>
      <c r="L246" s="12"/>
      <c r="M246" s="12"/>
      <c r="N246" s="12"/>
      <c r="O246" s="12"/>
      <c r="P246" s="12"/>
      <c r="Q246" s="12"/>
    </row>
    <row r="247" spans="1:17" ht="15.75">
      <c r="A247" s="146" t="s">
        <v>3</v>
      </c>
      <c r="B247" s="159" t="s">
        <v>1404</v>
      </c>
      <c r="C247" s="9">
        <v>1</v>
      </c>
      <c r="D247" s="9"/>
      <c r="E247" s="9">
        <v>3</v>
      </c>
      <c r="F247" s="9"/>
      <c r="G247" s="5"/>
      <c r="H247" s="5"/>
      <c r="I247" s="5"/>
      <c r="J247" s="5"/>
      <c r="K247" s="12"/>
      <c r="L247" s="12"/>
      <c r="M247" s="12"/>
      <c r="N247" s="12"/>
      <c r="O247" s="12">
        <v>1</v>
      </c>
      <c r="P247" s="12">
        <v>2</v>
      </c>
      <c r="Q247" s="12"/>
    </row>
    <row r="248" spans="1:17" ht="15.75">
      <c r="A248" s="146" t="s">
        <v>4</v>
      </c>
      <c r="B248" s="58" t="s">
        <v>1405</v>
      </c>
      <c r="C248" s="5">
        <v>1</v>
      </c>
      <c r="D248" s="5"/>
      <c r="E248" s="5">
        <v>2</v>
      </c>
      <c r="F248" s="5">
        <v>2</v>
      </c>
      <c r="G248" s="5"/>
      <c r="H248" s="5"/>
      <c r="I248" s="5"/>
      <c r="J248" s="5"/>
      <c r="K248" s="12"/>
      <c r="L248" s="12"/>
      <c r="M248" s="12"/>
      <c r="N248" s="12"/>
      <c r="O248" s="12">
        <v>1</v>
      </c>
      <c r="P248" s="12">
        <v>1</v>
      </c>
      <c r="Q248" s="12"/>
    </row>
    <row r="249" spans="1:17" ht="15.75">
      <c r="A249" s="146" t="s">
        <v>21</v>
      </c>
      <c r="B249" s="54" t="s">
        <v>1406</v>
      </c>
      <c r="C249" s="6">
        <v>2</v>
      </c>
      <c r="D249" s="5"/>
      <c r="E249" s="5">
        <v>1</v>
      </c>
      <c r="F249" s="5">
        <v>1</v>
      </c>
      <c r="G249" s="5"/>
      <c r="H249" s="5"/>
      <c r="I249" s="5"/>
      <c r="J249" s="5"/>
      <c r="K249" s="12"/>
      <c r="L249" s="12"/>
      <c r="M249" s="12"/>
      <c r="N249" s="12"/>
      <c r="O249" s="12"/>
      <c r="P249" s="12"/>
      <c r="Q249" s="12"/>
    </row>
    <row r="250" spans="1:17" ht="15.75">
      <c r="A250" s="146" t="s">
        <v>23</v>
      </c>
      <c r="B250" s="54" t="s">
        <v>1407</v>
      </c>
      <c r="C250" s="6">
        <v>2</v>
      </c>
      <c r="D250" s="5"/>
      <c r="E250" s="5">
        <v>3</v>
      </c>
      <c r="F250" s="5"/>
      <c r="G250" s="5"/>
      <c r="H250" s="5"/>
      <c r="I250" s="5"/>
      <c r="J250" s="5"/>
      <c r="K250" s="12"/>
      <c r="L250" s="12"/>
      <c r="M250" s="12"/>
      <c r="N250" s="12"/>
      <c r="O250" s="12"/>
      <c r="P250" s="12"/>
      <c r="Q250" s="12"/>
    </row>
    <row r="251" spans="1:17" ht="15.75">
      <c r="A251" s="146" t="s">
        <v>483</v>
      </c>
      <c r="B251" s="54"/>
      <c r="C251" s="9">
        <f>AVERAGE(C244:C250)</f>
        <v>1.5714285714285714</v>
      </c>
      <c r="D251" s="9">
        <f t="shared" ref="D251:F251" si="41">AVERAGE(D244:D250)</f>
        <v>1</v>
      </c>
      <c r="E251" s="9">
        <f t="shared" si="41"/>
        <v>1.8571428571428572</v>
      </c>
      <c r="F251" s="9">
        <f t="shared" si="41"/>
        <v>1.3333333333333333</v>
      </c>
      <c r="G251" s="9"/>
      <c r="H251" s="9"/>
      <c r="I251" s="9"/>
      <c r="J251" s="9"/>
      <c r="K251" s="9"/>
      <c r="L251" s="9"/>
      <c r="M251" s="9"/>
      <c r="N251" s="9"/>
      <c r="O251" s="10">
        <f>AVERAGE(O244:O250)</f>
        <v>1</v>
      </c>
      <c r="P251" s="10">
        <f>AVERAGE(P244:P250)</f>
        <v>1.3333333333333333</v>
      </c>
      <c r="Q251" s="10"/>
    </row>
    <row r="252" spans="1:17" ht="15.75">
      <c r="A252" s="160"/>
      <c r="B252" s="220" t="s">
        <v>1408</v>
      </c>
      <c r="C252" s="11"/>
      <c r="D252" s="5"/>
      <c r="E252" s="5"/>
      <c r="F252" s="5"/>
      <c r="G252" s="5"/>
      <c r="H252" s="5"/>
      <c r="I252" s="5"/>
      <c r="J252" s="5"/>
      <c r="K252" s="12"/>
      <c r="L252" s="12"/>
      <c r="M252" s="12"/>
      <c r="N252" s="12"/>
      <c r="O252" s="12"/>
      <c r="P252" s="12"/>
      <c r="Q252" s="12"/>
    </row>
    <row r="253" spans="1:17" ht="30">
      <c r="A253" s="146" t="s">
        <v>0</v>
      </c>
      <c r="B253" s="54" t="s">
        <v>1409</v>
      </c>
      <c r="C253" s="12">
        <v>2</v>
      </c>
      <c r="D253" s="5">
        <v>1</v>
      </c>
      <c r="E253" s="5">
        <v>1</v>
      </c>
      <c r="F253" s="5"/>
      <c r="G253" s="5"/>
      <c r="H253" s="5"/>
      <c r="I253" s="5"/>
      <c r="J253" s="5"/>
      <c r="K253" s="12"/>
      <c r="L253" s="12"/>
      <c r="M253" s="12"/>
      <c r="N253" s="12"/>
      <c r="O253" s="12">
        <v>1</v>
      </c>
      <c r="P253" s="12"/>
      <c r="Q253" s="12"/>
    </row>
    <row r="254" spans="1:17" ht="45">
      <c r="A254" s="146" t="s">
        <v>1</v>
      </c>
      <c r="B254" s="54" t="s">
        <v>1410</v>
      </c>
      <c r="C254" s="12">
        <v>2</v>
      </c>
      <c r="D254" s="5">
        <v>1</v>
      </c>
      <c r="E254" s="5">
        <v>1</v>
      </c>
      <c r="F254" s="5"/>
      <c r="G254" s="5"/>
      <c r="H254" s="5"/>
      <c r="I254" s="5"/>
      <c r="J254" s="5"/>
      <c r="K254" s="12"/>
      <c r="L254" s="12"/>
      <c r="M254" s="12"/>
      <c r="N254" s="12"/>
      <c r="O254" s="12">
        <v>1</v>
      </c>
      <c r="P254" s="12"/>
      <c r="Q254" s="12"/>
    </row>
    <row r="255" spans="1:17" ht="15.75">
      <c r="A255" s="146" t="s">
        <v>2</v>
      </c>
      <c r="B255" s="18" t="s">
        <v>1411</v>
      </c>
      <c r="C255" s="12">
        <v>1</v>
      </c>
      <c r="D255" s="5"/>
      <c r="E255" s="5">
        <v>2</v>
      </c>
      <c r="F255" s="5">
        <v>1</v>
      </c>
      <c r="G255" s="5"/>
      <c r="H255" s="5"/>
      <c r="I255" s="5"/>
      <c r="J255" s="5"/>
      <c r="K255" s="12"/>
      <c r="L255" s="12"/>
      <c r="M255" s="12"/>
      <c r="N255" s="12"/>
      <c r="O255" s="12"/>
      <c r="P255" s="12">
        <v>2</v>
      </c>
      <c r="Q255" s="12"/>
    </row>
    <row r="256" spans="1:17" ht="30">
      <c r="A256" s="146" t="s">
        <v>3</v>
      </c>
      <c r="B256" s="63" t="s">
        <v>1412</v>
      </c>
      <c r="C256" s="9">
        <v>1</v>
      </c>
      <c r="D256" s="9"/>
      <c r="E256" s="9">
        <v>3</v>
      </c>
      <c r="F256" s="9"/>
      <c r="G256" s="9"/>
      <c r="H256" s="9"/>
      <c r="I256" s="9"/>
      <c r="J256" s="9"/>
      <c r="K256" s="9"/>
      <c r="L256" s="9"/>
      <c r="M256" s="9"/>
      <c r="N256" s="9"/>
      <c r="O256" s="10">
        <v>1</v>
      </c>
      <c r="P256" s="10">
        <v>3</v>
      </c>
      <c r="Q256" s="10"/>
    </row>
    <row r="257" spans="1:17" ht="15.75">
      <c r="A257" s="146" t="s">
        <v>4</v>
      </c>
      <c r="B257" s="6" t="s">
        <v>1413</v>
      </c>
      <c r="C257" s="5">
        <v>1</v>
      </c>
      <c r="D257" s="5"/>
      <c r="E257" s="5">
        <v>2</v>
      </c>
      <c r="F257" s="5">
        <v>3</v>
      </c>
      <c r="G257" s="5"/>
      <c r="H257" s="5"/>
      <c r="I257" s="5"/>
      <c r="J257" s="5"/>
      <c r="K257" s="12"/>
      <c r="L257" s="12"/>
      <c r="M257" s="12"/>
      <c r="N257" s="12"/>
      <c r="O257" s="12"/>
      <c r="P257" s="12">
        <v>2</v>
      </c>
      <c r="Q257" s="12"/>
    </row>
    <row r="258" spans="1:17" ht="15.75">
      <c r="A258" s="146" t="s">
        <v>21</v>
      </c>
      <c r="B258" s="3" t="s">
        <v>1414</v>
      </c>
      <c r="C258" s="6">
        <v>2</v>
      </c>
      <c r="D258" s="5"/>
      <c r="E258" s="5">
        <v>1</v>
      </c>
      <c r="F258" s="5">
        <v>1</v>
      </c>
      <c r="G258" s="5"/>
      <c r="H258" s="5"/>
      <c r="I258" s="5"/>
      <c r="J258" s="5"/>
      <c r="K258" s="12"/>
      <c r="L258" s="12"/>
      <c r="M258" s="12"/>
      <c r="N258" s="12"/>
      <c r="O258" s="12"/>
      <c r="P258" s="12">
        <v>3</v>
      </c>
      <c r="Q258" s="12"/>
    </row>
    <row r="259" spans="1:17" ht="30">
      <c r="A259" s="146" t="s">
        <v>23</v>
      </c>
      <c r="B259" s="6" t="s">
        <v>1415</v>
      </c>
      <c r="C259" s="6">
        <v>2</v>
      </c>
      <c r="D259" s="5"/>
      <c r="E259" s="5">
        <v>3</v>
      </c>
      <c r="F259" s="5"/>
      <c r="G259" s="5"/>
      <c r="H259" s="5"/>
      <c r="I259" s="5"/>
      <c r="J259" s="5"/>
      <c r="K259" s="12"/>
      <c r="L259" s="12"/>
      <c r="M259" s="12"/>
      <c r="N259" s="12"/>
      <c r="O259" s="12"/>
      <c r="P259" s="12">
        <v>1</v>
      </c>
      <c r="Q259" s="12"/>
    </row>
    <row r="260" spans="1:17" ht="15.75">
      <c r="A260" s="146" t="s">
        <v>24</v>
      </c>
      <c r="B260" s="6" t="s">
        <v>1416</v>
      </c>
      <c r="C260" s="9">
        <v>1</v>
      </c>
      <c r="D260" s="9">
        <v>1</v>
      </c>
      <c r="E260" s="9"/>
      <c r="F260" s="9"/>
      <c r="G260" s="9"/>
      <c r="H260" s="9"/>
      <c r="I260" s="9"/>
      <c r="J260" s="9"/>
      <c r="K260" s="9"/>
      <c r="L260" s="9"/>
      <c r="M260" s="9"/>
      <c r="N260" s="9"/>
      <c r="O260" s="10"/>
      <c r="P260" s="10">
        <v>3</v>
      </c>
      <c r="Q260" s="10"/>
    </row>
    <row r="261" spans="1:17" ht="15.75">
      <c r="A261" s="146" t="s">
        <v>483</v>
      </c>
      <c r="B261" s="6"/>
      <c r="C261" s="5">
        <f>AVERAGE(C253:C260)</f>
        <v>1.5</v>
      </c>
      <c r="D261" s="5">
        <f t="shared" ref="D261:F261" si="42">AVERAGE(D253:D260)</f>
        <v>1</v>
      </c>
      <c r="E261" s="5">
        <f t="shared" si="42"/>
        <v>1.8571428571428572</v>
      </c>
      <c r="F261" s="5">
        <f t="shared" si="42"/>
        <v>1.6666666666666667</v>
      </c>
      <c r="G261" s="5"/>
      <c r="H261" s="5"/>
      <c r="I261" s="5"/>
      <c r="J261" s="5"/>
      <c r="K261" s="12"/>
      <c r="L261" s="12"/>
      <c r="M261" s="12"/>
      <c r="N261" s="12"/>
      <c r="O261" s="12">
        <f>AVERAGE(O253:O260)</f>
        <v>1</v>
      </c>
      <c r="P261" s="12">
        <f>AVERAGE(P253:P260)</f>
        <v>2.3333333333333335</v>
      </c>
      <c r="Q261" s="12"/>
    </row>
    <row r="262" spans="1:17" ht="15.75">
      <c r="A262" s="146"/>
      <c r="B262" s="218" t="s">
        <v>1417</v>
      </c>
      <c r="C262" s="6"/>
      <c r="D262" s="5"/>
      <c r="E262" s="5"/>
      <c r="F262" s="5"/>
      <c r="G262" s="5"/>
      <c r="H262" s="5"/>
      <c r="I262" s="5"/>
      <c r="J262" s="5"/>
      <c r="K262" s="12"/>
      <c r="L262" s="12"/>
      <c r="M262" s="12"/>
      <c r="N262" s="12"/>
      <c r="O262" s="12"/>
      <c r="P262" s="12"/>
      <c r="Q262" s="12"/>
    </row>
    <row r="263" spans="1:17" ht="15.75">
      <c r="A263" s="146" t="s">
        <v>0</v>
      </c>
      <c r="B263" s="18" t="s">
        <v>1418</v>
      </c>
      <c r="C263" s="6">
        <v>2</v>
      </c>
      <c r="D263" s="5">
        <v>1</v>
      </c>
      <c r="E263" s="5">
        <v>2</v>
      </c>
      <c r="F263" s="5">
        <v>2</v>
      </c>
      <c r="G263" s="5"/>
      <c r="H263" s="5"/>
      <c r="I263" s="5"/>
      <c r="J263" s="5"/>
      <c r="K263" s="12"/>
      <c r="L263" s="12"/>
      <c r="M263" s="12"/>
      <c r="N263" s="12"/>
      <c r="O263" s="12">
        <v>2</v>
      </c>
      <c r="P263" s="12"/>
      <c r="Q263" s="12"/>
    </row>
    <row r="264" spans="1:17" ht="15.75">
      <c r="A264" s="146" t="s">
        <v>1</v>
      </c>
      <c r="B264" s="18" t="s">
        <v>1419</v>
      </c>
      <c r="C264" s="9">
        <v>2</v>
      </c>
      <c r="D264" s="9">
        <v>2</v>
      </c>
      <c r="E264" s="9"/>
      <c r="F264" s="9">
        <v>1</v>
      </c>
      <c r="G264" s="9"/>
      <c r="H264" s="9"/>
      <c r="I264" s="9"/>
      <c r="J264" s="9"/>
      <c r="K264" s="9"/>
      <c r="L264" s="9"/>
      <c r="M264" s="9"/>
      <c r="N264" s="9"/>
      <c r="O264" s="10">
        <v>1</v>
      </c>
      <c r="P264" s="10"/>
      <c r="Q264" s="10"/>
    </row>
    <row r="265" spans="1:17" ht="15.75">
      <c r="A265" s="146" t="s">
        <v>2</v>
      </c>
      <c r="B265" s="18" t="s">
        <v>1420</v>
      </c>
      <c r="C265" s="5">
        <v>1</v>
      </c>
      <c r="D265" s="5">
        <v>1</v>
      </c>
      <c r="E265" s="5">
        <v>2</v>
      </c>
      <c r="F265" s="5"/>
      <c r="G265" s="5"/>
      <c r="H265" s="5"/>
      <c r="I265" s="5"/>
      <c r="J265" s="5"/>
      <c r="K265" s="12"/>
      <c r="L265" s="12"/>
      <c r="M265" s="12"/>
      <c r="N265" s="12"/>
      <c r="O265" s="12">
        <v>1</v>
      </c>
      <c r="P265" s="12"/>
      <c r="Q265" s="12"/>
    </row>
    <row r="266" spans="1:17" ht="15.75">
      <c r="A266" s="146" t="s">
        <v>3</v>
      </c>
      <c r="B266" s="18" t="s">
        <v>1421</v>
      </c>
      <c r="C266" s="6">
        <v>2</v>
      </c>
      <c r="D266" s="5">
        <v>1</v>
      </c>
      <c r="E266" s="5">
        <v>2</v>
      </c>
      <c r="F266" s="5">
        <v>2</v>
      </c>
      <c r="G266" s="5"/>
      <c r="H266" s="5"/>
      <c r="I266" s="5"/>
      <c r="J266" s="5"/>
      <c r="K266" s="12"/>
      <c r="L266" s="12"/>
      <c r="M266" s="12"/>
      <c r="N266" s="12"/>
      <c r="O266" s="12">
        <v>2</v>
      </c>
      <c r="P266" s="12"/>
      <c r="Q266" s="12"/>
    </row>
    <row r="267" spans="1:17" ht="15.75">
      <c r="A267" s="146" t="s">
        <v>4</v>
      </c>
      <c r="B267" s="57" t="s">
        <v>1422</v>
      </c>
      <c r="C267" s="9">
        <v>2</v>
      </c>
      <c r="D267" s="9">
        <v>1</v>
      </c>
      <c r="E267" s="9">
        <v>1</v>
      </c>
      <c r="F267" s="9">
        <v>1</v>
      </c>
      <c r="G267" s="9"/>
      <c r="H267" s="9"/>
      <c r="I267" s="9"/>
      <c r="J267" s="9"/>
      <c r="K267" s="9"/>
      <c r="L267" s="9"/>
      <c r="M267" s="9"/>
      <c r="N267" s="9"/>
      <c r="O267" s="10">
        <v>1</v>
      </c>
      <c r="P267" s="10"/>
      <c r="Q267" s="10"/>
    </row>
    <row r="268" spans="1:17" ht="30">
      <c r="A268" s="146" t="s">
        <v>21</v>
      </c>
      <c r="B268" s="6" t="s">
        <v>1423</v>
      </c>
      <c r="C268" s="5">
        <f>AVERAGE(C263:C267)</f>
        <v>1.8</v>
      </c>
      <c r="D268" s="5">
        <f t="shared" ref="D268:F268" si="43">AVERAGE(D263:D267)</f>
        <v>1.2</v>
      </c>
      <c r="E268" s="5">
        <f t="shared" si="43"/>
        <v>1.75</v>
      </c>
      <c r="F268" s="5">
        <f t="shared" si="43"/>
        <v>1.5</v>
      </c>
      <c r="G268" s="5"/>
      <c r="H268" s="5"/>
      <c r="I268" s="5"/>
      <c r="J268" s="5"/>
      <c r="K268" s="12"/>
      <c r="L268" s="12"/>
      <c r="M268" s="12"/>
      <c r="N268" s="12"/>
      <c r="O268" s="12">
        <f>AVERAGE(O263:O267)</f>
        <v>1.4</v>
      </c>
      <c r="P268" s="12"/>
      <c r="Q268" s="12"/>
    </row>
    <row r="269" spans="1:17" ht="15.75">
      <c r="A269" s="146" t="s">
        <v>483</v>
      </c>
      <c r="B269" s="6"/>
      <c r="C269" s="6"/>
      <c r="D269" s="5"/>
      <c r="E269" s="5"/>
      <c r="F269" s="5"/>
      <c r="G269" s="5"/>
      <c r="H269" s="5"/>
      <c r="I269" s="5"/>
      <c r="J269" s="5"/>
      <c r="K269" s="12"/>
      <c r="L269" s="12"/>
      <c r="M269" s="12"/>
      <c r="N269" s="12"/>
      <c r="O269" s="12"/>
      <c r="P269" s="12"/>
      <c r="Q269" s="12"/>
    </row>
    <row r="270" spans="1:17" ht="15.75">
      <c r="A270" s="146"/>
      <c r="B270" s="79" t="s">
        <v>1424</v>
      </c>
      <c r="C270" s="9"/>
      <c r="D270" s="9"/>
      <c r="E270" s="9"/>
      <c r="F270" s="9"/>
      <c r="G270" s="9"/>
      <c r="H270" s="9"/>
      <c r="I270" s="9"/>
      <c r="J270" s="9"/>
      <c r="K270" s="9"/>
      <c r="L270" s="9"/>
      <c r="M270" s="9"/>
      <c r="N270" s="9"/>
      <c r="O270" s="10"/>
      <c r="P270" s="10"/>
      <c r="Q270" s="10"/>
    </row>
    <row r="271" spans="1:17" ht="15.75">
      <c r="A271" s="146" t="s">
        <v>0</v>
      </c>
      <c r="B271" s="6" t="s">
        <v>1425</v>
      </c>
      <c r="C271" s="5">
        <v>1</v>
      </c>
      <c r="D271" s="5">
        <v>2</v>
      </c>
      <c r="E271" s="5">
        <v>1</v>
      </c>
      <c r="F271" s="5"/>
      <c r="G271" s="5"/>
      <c r="H271" s="5"/>
      <c r="I271" s="5"/>
      <c r="J271" s="5"/>
      <c r="K271" s="12"/>
      <c r="L271" s="12"/>
      <c r="M271" s="12"/>
      <c r="N271" s="12"/>
      <c r="O271" s="12"/>
      <c r="P271" s="12"/>
      <c r="Q271" s="12"/>
    </row>
    <row r="272" spans="1:17" ht="15.75">
      <c r="A272" s="146" t="s">
        <v>1</v>
      </c>
      <c r="B272" s="6" t="s">
        <v>1426</v>
      </c>
      <c r="C272" s="6">
        <v>1</v>
      </c>
      <c r="D272" s="5">
        <v>2</v>
      </c>
      <c r="E272" s="5">
        <v>2</v>
      </c>
      <c r="F272" s="5"/>
      <c r="G272" s="5"/>
      <c r="H272" s="5"/>
      <c r="I272" s="5"/>
      <c r="J272" s="5"/>
      <c r="K272" s="12"/>
      <c r="L272" s="12"/>
      <c r="M272" s="12"/>
      <c r="N272" s="12"/>
      <c r="O272" s="12"/>
      <c r="P272" s="12"/>
      <c r="Q272" s="12"/>
    </row>
    <row r="273" spans="1:17" ht="15.75">
      <c r="A273" s="146" t="s">
        <v>2</v>
      </c>
      <c r="B273" s="6" t="s">
        <v>1427</v>
      </c>
      <c r="C273" s="6">
        <v>1</v>
      </c>
      <c r="D273" s="5">
        <v>1</v>
      </c>
      <c r="E273" s="5"/>
      <c r="F273" s="5"/>
      <c r="G273" s="5"/>
      <c r="H273" s="5"/>
      <c r="I273" s="5"/>
      <c r="J273" s="5"/>
      <c r="K273" s="12"/>
      <c r="L273" s="12"/>
      <c r="M273" s="12"/>
      <c r="N273" s="12"/>
      <c r="O273" s="12"/>
      <c r="P273" s="12"/>
      <c r="Q273" s="12"/>
    </row>
    <row r="274" spans="1:17" ht="31.5">
      <c r="A274" s="146" t="s">
        <v>3</v>
      </c>
      <c r="B274" s="3" t="s">
        <v>1428</v>
      </c>
      <c r="C274" s="9">
        <v>1</v>
      </c>
      <c r="D274" s="9">
        <v>1</v>
      </c>
      <c r="E274" s="9"/>
      <c r="F274" s="9"/>
      <c r="G274" s="9"/>
      <c r="H274" s="9"/>
      <c r="I274" s="9"/>
      <c r="J274" s="9"/>
      <c r="K274" s="9"/>
      <c r="L274" s="9"/>
      <c r="M274" s="9"/>
      <c r="N274" s="9"/>
      <c r="O274" s="10"/>
      <c r="P274" s="10"/>
      <c r="Q274" s="10"/>
    </row>
    <row r="275" spans="1:17" ht="15.75">
      <c r="A275" s="146" t="s">
        <v>4</v>
      </c>
      <c r="B275" s="6" t="s">
        <v>1429</v>
      </c>
      <c r="C275" s="5">
        <v>1</v>
      </c>
      <c r="D275" s="5">
        <v>1</v>
      </c>
      <c r="E275" s="5">
        <v>1</v>
      </c>
      <c r="F275" s="5"/>
      <c r="G275" s="5"/>
      <c r="H275" s="5"/>
      <c r="I275" s="5"/>
      <c r="J275" s="5"/>
      <c r="K275" s="12"/>
      <c r="L275" s="12"/>
      <c r="M275" s="12"/>
      <c r="N275" s="12"/>
      <c r="O275" s="12"/>
      <c r="P275" s="12"/>
      <c r="Q275" s="12"/>
    </row>
    <row r="276" spans="1:17" ht="15.75">
      <c r="A276" s="146" t="s">
        <v>21</v>
      </c>
      <c r="B276" s="6" t="s">
        <v>1430</v>
      </c>
      <c r="C276" s="6">
        <v>1</v>
      </c>
      <c r="D276" s="5">
        <v>1</v>
      </c>
      <c r="E276" s="5">
        <v>1</v>
      </c>
      <c r="F276" s="5"/>
      <c r="G276" s="5"/>
      <c r="H276" s="5"/>
      <c r="I276" s="5"/>
      <c r="J276" s="5"/>
      <c r="K276" s="12"/>
      <c r="L276" s="12"/>
      <c r="M276" s="12"/>
      <c r="N276" s="12"/>
      <c r="O276" s="12"/>
      <c r="P276" s="12"/>
      <c r="Q276" s="12"/>
    </row>
    <row r="277" spans="1:17" ht="15.75">
      <c r="A277" s="146" t="s">
        <v>23</v>
      </c>
      <c r="B277" s="3" t="s">
        <v>1431</v>
      </c>
      <c r="C277" s="9">
        <v>1</v>
      </c>
      <c r="D277" s="9"/>
      <c r="E277" s="9"/>
      <c r="F277" s="9"/>
      <c r="G277" s="9"/>
      <c r="H277" s="9"/>
      <c r="I277" s="9"/>
      <c r="J277" s="9"/>
      <c r="K277" s="9"/>
      <c r="L277" s="9"/>
      <c r="M277" s="9"/>
      <c r="N277" s="9"/>
      <c r="O277" s="10"/>
      <c r="P277" s="10"/>
      <c r="Q277" s="10"/>
    </row>
    <row r="278" spans="1:17" ht="15.75">
      <c r="A278" s="146" t="s">
        <v>24</v>
      </c>
      <c r="B278" s="6" t="s">
        <v>1432</v>
      </c>
      <c r="C278" s="5">
        <v>1</v>
      </c>
      <c r="D278" s="5"/>
      <c r="E278" s="5"/>
      <c r="F278" s="5"/>
      <c r="G278" s="5"/>
      <c r="H278" s="5"/>
      <c r="I278" s="5"/>
      <c r="J278" s="5"/>
      <c r="K278" s="5"/>
      <c r="L278" s="5"/>
      <c r="M278" s="5"/>
      <c r="N278" s="5"/>
      <c r="O278" s="5"/>
      <c r="P278" s="5"/>
      <c r="Q278" s="5"/>
    </row>
    <row r="279" spans="1:17" ht="15.75">
      <c r="A279" s="146" t="s">
        <v>483</v>
      </c>
      <c r="B279" s="6"/>
      <c r="C279" s="5">
        <f>AVERAGE(C271:C278)</f>
        <v>1</v>
      </c>
      <c r="D279" s="5">
        <f t="shared" ref="D279:E279" si="44">AVERAGE(D271:D278)</f>
        <v>1.3333333333333333</v>
      </c>
      <c r="E279" s="5">
        <f t="shared" si="44"/>
        <v>1.25</v>
      </c>
      <c r="F279" s="5"/>
      <c r="G279" s="5"/>
      <c r="H279" s="5"/>
      <c r="I279" s="5"/>
      <c r="J279" s="5"/>
      <c r="K279" s="5"/>
      <c r="L279" s="5"/>
      <c r="M279" s="5"/>
      <c r="N279" s="5"/>
      <c r="O279" s="5"/>
      <c r="P279" s="5"/>
      <c r="Q279" s="5"/>
    </row>
    <row r="280" spans="1:17" ht="15.75">
      <c r="A280" s="3"/>
      <c r="B280" s="218" t="s">
        <v>1433</v>
      </c>
      <c r="C280" s="5"/>
      <c r="D280" s="5"/>
      <c r="E280" s="5"/>
      <c r="F280" s="5"/>
      <c r="G280" s="5"/>
      <c r="H280" s="5"/>
      <c r="I280" s="5"/>
      <c r="J280" s="5"/>
      <c r="K280" s="5"/>
      <c r="L280" s="5"/>
      <c r="M280" s="5"/>
      <c r="N280" s="5"/>
      <c r="O280" s="5"/>
      <c r="P280" s="5"/>
      <c r="Q280" s="5"/>
    </row>
    <row r="281" spans="1:17" ht="15.75">
      <c r="A281" s="146" t="s">
        <v>0</v>
      </c>
      <c r="B281" s="6" t="s">
        <v>1434</v>
      </c>
      <c r="C281" s="5">
        <v>2</v>
      </c>
      <c r="D281" s="5">
        <v>1</v>
      </c>
      <c r="E281" s="5">
        <v>1</v>
      </c>
      <c r="F281" s="5">
        <v>2</v>
      </c>
      <c r="G281" s="5"/>
      <c r="H281" s="5"/>
      <c r="I281" s="5"/>
      <c r="J281" s="5"/>
      <c r="K281" s="5"/>
      <c r="L281" s="5"/>
      <c r="M281" s="5"/>
      <c r="N281" s="5"/>
      <c r="O281" s="5">
        <v>2</v>
      </c>
      <c r="P281" s="5">
        <v>1</v>
      </c>
      <c r="Q281" s="5"/>
    </row>
    <row r="282" spans="1:17" ht="15.75">
      <c r="A282" s="146" t="s">
        <v>1</v>
      </c>
      <c r="B282" s="3" t="s">
        <v>1435</v>
      </c>
      <c r="C282" s="9">
        <v>1</v>
      </c>
      <c r="D282" s="9">
        <v>2</v>
      </c>
      <c r="E282" s="9">
        <v>2</v>
      </c>
      <c r="F282" s="9">
        <v>1</v>
      </c>
      <c r="G282" s="9"/>
      <c r="H282" s="9"/>
      <c r="I282" s="9"/>
      <c r="J282" s="9"/>
      <c r="K282" s="9"/>
      <c r="L282" s="9"/>
      <c r="M282" s="9"/>
      <c r="N282" s="9"/>
      <c r="O282" s="10">
        <v>2</v>
      </c>
      <c r="P282" s="10">
        <v>1</v>
      </c>
      <c r="Q282" s="10"/>
    </row>
    <row r="283" spans="1:17" ht="15.75">
      <c r="A283" s="146" t="s">
        <v>2</v>
      </c>
      <c r="B283" s="6" t="s">
        <v>1436</v>
      </c>
      <c r="C283" s="5">
        <v>3</v>
      </c>
      <c r="D283" s="5">
        <v>2</v>
      </c>
      <c r="E283" s="5">
        <v>3</v>
      </c>
      <c r="F283" s="5">
        <v>2</v>
      </c>
      <c r="G283" s="5"/>
      <c r="H283" s="5"/>
      <c r="I283" s="5"/>
      <c r="J283" s="5"/>
      <c r="K283" s="12"/>
      <c r="L283" s="12"/>
      <c r="M283" s="12"/>
      <c r="N283" s="12"/>
      <c r="O283" s="12">
        <v>1</v>
      </c>
      <c r="P283" s="12">
        <v>1</v>
      </c>
      <c r="Q283" s="12"/>
    </row>
    <row r="284" spans="1:17" ht="15.75">
      <c r="A284" s="146" t="s">
        <v>3</v>
      </c>
      <c r="B284" s="6" t="s">
        <v>1437</v>
      </c>
      <c r="C284" s="5">
        <v>2</v>
      </c>
      <c r="D284" s="5">
        <v>2</v>
      </c>
      <c r="E284" s="5">
        <v>1</v>
      </c>
      <c r="F284" s="5">
        <v>1</v>
      </c>
      <c r="G284" s="5"/>
      <c r="H284" s="5"/>
      <c r="I284" s="5"/>
      <c r="J284" s="5"/>
      <c r="K284" s="12"/>
      <c r="L284" s="12"/>
      <c r="M284" s="12"/>
      <c r="N284" s="12"/>
      <c r="O284" s="12">
        <v>1</v>
      </c>
      <c r="P284" s="12">
        <v>1</v>
      </c>
      <c r="Q284" s="12"/>
    </row>
    <row r="285" spans="1:17" ht="30">
      <c r="A285" s="146" t="s">
        <v>4</v>
      </c>
      <c r="B285" s="6" t="s">
        <v>1438</v>
      </c>
      <c r="C285" s="5">
        <v>1</v>
      </c>
      <c r="D285" s="5">
        <v>1</v>
      </c>
      <c r="E285" s="5">
        <v>1</v>
      </c>
      <c r="F285" s="5">
        <v>1</v>
      </c>
      <c r="G285" s="5"/>
      <c r="H285" s="5"/>
      <c r="I285" s="5"/>
      <c r="J285" s="5"/>
      <c r="K285" s="12"/>
      <c r="L285" s="12"/>
      <c r="M285" s="12"/>
      <c r="N285" s="12"/>
      <c r="O285" s="12">
        <f>AVERAGE(O281:O284)</f>
        <v>1.5</v>
      </c>
      <c r="P285" s="12">
        <f>AVERAGE(P281:P284)</f>
        <v>1</v>
      </c>
      <c r="Q285" s="12"/>
    </row>
    <row r="286" spans="1:17" ht="15.75">
      <c r="A286" s="146" t="s">
        <v>483</v>
      </c>
      <c r="B286" s="6"/>
      <c r="C286" s="5">
        <f>AVERAGE(C281:C285)</f>
        <v>1.8</v>
      </c>
      <c r="D286" s="5">
        <f t="shared" ref="D286:F286" si="45">AVERAGE(D281:D285)</f>
        <v>1.6</v>
      </c>
      <c r="E286" s="5">
        <f t="shared" si="45"/>
        <v>1.6</v>
      </c>
      <c r="F286" s="5">
        <f t="shared" si="45"/>
        <v>1.4</v>
      </c>
      <c r="G286" s="5"/>
      <c r="H286" s="5"/>
      <c r="I286" s="5"/>
      <c r="J286" s="5"/>
      <c r="K286" s="12"/>
      <c r="L286" s="12"/>
      <c r="M286" s="12"/>
      <c r="N286" s="12"/>
      <c r="O286" s="12"/>
      <c r="P286" s="12"/>
      <c r="Q286" s="12"/>
    </row>
    <row r="287" spans="1:17" ht="15.75">
      <c r="A287" s="146"/>
      <c r="B287" s="218" t="s">
        <v>1439</v>
      </c>
      <c r="C287" s="5"/>
      <c r="D287" s="5"/>
      <c r="E287" s="5"/>
      <c r="F287" s="5"/>
      <c r="G287" s="5"/>
      <c r="H287" s="5"/>
      <c r="I287" s="5"/>
      <c r="J287" s="5"/>
      <c r="K287" s="12"/>
      <c r="L287" s="12"/>
      <c r="M287" s="12"/>
      <c r="N287" s="12"/>
      <c r="O287" s="12"/>
      <c r="P287" s="12"/>
      <c r="Q287" s="12"/>
    </row>
    <row r="288" spans="1:17" ht="15.75">
      <c r="A288" s="146" t="s">
        <v>0</v>
      </c>
      <c r="B288" s="3" t="s">
        <v>1440</v>
      </c>
      <c r="C288" s="9">
        <v>1</v>
      </c>
      <c r="D288" s="9">
        <v>1</v>
      </c>
      <c r="E288" s="9">
        <v>2</v>
      </c>
      <c r="F288" s="9">
        <v>1</v>
      </c>
      <c r="G288" s="9"/>
      <c r="H288" s="9"/>
      <c r="I288" s="9"/>
      <c r="J288" s="9"/>
      <c r="K288" s="9"/>
      <c r="L288" s="9"/>
      <c r="M288" s="9"/>
      <c r="N288" s="9"/>
      <c r="O288" s="10">
        <v>2</v>
      </c>
      <c r="P288" s="10">
        <v>2</v>
      </c>
      <c r="Q288" s="10"/>
    </row>
    <row r="289" spans="1:17" ht="30">
      <c r="A289" s="146" t="s">
        <v>1</v>
      </c>
      <c r="B289" s="6" t="s">
        <v>1441</v>
      </c>
      <c r="C289" s="5">
        <v>1</v>
      </c>
      <c r="D289" s="5">
        <v>1</v>
      </c>
      <c r="E289" s="5">
        <v>2</v>
      </c>
      <c r="F289" s="5">
        <v>2</v>
      </c>
      <c r="G289" s="5"/>
      <c r="H289" s="5"/>
      <c r="I289" s="5"/>
      <c r="J289" s="5"/>
      <c r="K289" s="12"/>
      <c r="L289" s="12"/>
      <c r="M289" s="12"/>
      <c r="N289" s="12"/>
      <c r="O289" s="12">
        <v>1</v>
      </c>
      <c r="P289" s="12">
        <v>1</v>
      </c>
      <c r="Q289" s="12"/>
    </row>
    <row r="290" spans="1:17" ht="30">
      <c r="A290" s="146" t="s">
        <v>2</v>
      </c>
      <c r="B290" s="6" t="s">
        <v>1442</v>
      </c>
      <c r="C290" s="5"/>
      <c r="D290" s="5"/>
      <c r="E290" s="5">
        <v>2</v>
      </c>
      <c r="F290" s="5">
        <v>1</v>
      </c>
      <c r="G290" s="5"/>
      <c r="H290" s="5"/>
      <c r="I290" s="5"/>
      <c r="J290" s="5"/>
      <c r="K290" s="12"/>
      <c r="L290" s="12"/>
      <c r="M290" s="12"/>
      <c r="N290" s="12"/>
      <c r="O290" s="12">
        <v>2</v>
      </c>
      <c r="P290" s="12">
        <v>1</v>
      </c>
      <c r="Q290" s="12"/>
    </row>
    <row r="291" spans="1:17" ht="30">
      <c r="A291" s="146" t="s">
        <v>3</v>
      </c>
      <c r="B291" s="6" t="s">
        <v>1443</v>
      </c>
      <c r="C291" s="5"/>
      <c r="D291" s="5"/>
      <c r="E291" s="5">
        <v>2</v>
      </c>
      <c r="F291" s="5">
        <v>2</v>
      </c>
      <c r="G291" s="5"/>
      <c r="H291" s="5"/>
      <c r="I291" s="5"/>
      <c r="J291" s="5"/>
      <c r="K291" s="12"/>
      <c r="L291" s="12"/>
      <c r="M291" s="12"/>
      <c r="N291" s="12"/>
      <c r="O291" s="12">
        <v>1</v>
      </c>
      <c r="P291" s="12"/>
      <c r="Q291" s="12"/>
    </row>
    <row r="292" spans="1:17" ht="15.75">
      <c r="A292" s="146" t="s">
        <v>4</v>
      </c>
      <c r="B292" s="6" t="s">
        <v>1444</v>
      </c>
      <c r="C292" s="5"/>
      <c r="D292" s="5"/>
      <c r="E292" s="5">
        <v>1</v>
      </c>
      <c r="F292" s="5">
        <v>2</v>
      </c>
      <c r="G292" s="5"/>
      <c r="H292" s="5"/>
      <c r="I292" s="5"/>
      <c r="J292" s="5"/>
      <c r="K292" s="12"/>
      <c r="L292" s="12"/>
      <c r="M292" s="12"/>
      <c r="N292" s="12"/>
      <c r="O292" s="12">
        <v>1</v>
      </c>
      <c r="P292" s="12">
        <v>1</v>
      </c>
      <c r="Q292" s="12"/>
    </row>
    <row r="293" spans="1:17" ht="15.75">
      <c r="A293" s="146" t="s">
        <v>21</v>
      </c>
      <c r="B293" s="6" t="s">
        <v>1445</v>
      </c>
      <c r="C293" s="6">
        <v>1</v>
      </c>
      <c r="D293" s="5">
        <v>1</v>
      </c>
      <c r="E293" s="5">
        <v>2</v>
      </c>
      <c r="F293" s="5">
        <v>3</v>
      </c>
      <c r="G293" s="5"/>
      <c r="H293" s="5"/>
      <c r="I293" s="5"/>
      <c r="J293" s="5"/>
      <c r="K293" s="12"/>
      <c r="L293" s="12"/>
      <c r="M293" s="12"/>
      <c r="N293" s="12"/>
      <c r="O293" s="12">
        <v>1</v>
      </c>
      <c r="P293" s="12">
        <v>1</v>
      </c>
      <c r="Q293" s="12"/>
    </row>
    <row r="294" spans="1:17" ht="31.5">
      <c r="A294" s="146" t="s">
        <v>23</v>
      </c>
      <c r="B294" s="3" t="s">
        <v>1446</v>
      </c>
      <c r="C294" s="9"/>
      <c r="D294" s="9"/>
      <c r="E294" s="9">
        <v>1</v>
      </c>
      <c r="F294" s="9">
        <v>1</v>
      </c>
      <c r="G294" s="9"/>
      <c r="H294" s="9"/>
      <c r="I294" s="9"/>
      <c r="J294" s="9"/>
      <c r="K294" s="9"/>
      <c r="L294" s="9"/>
      <c r="M294" s="9"/>
      <c r="N294" s="9"/>
      <c r="O294" s="10">
        <v>1</v>
      </c>
      <c r="P294" s="10">
        <v>1</v>
      </c>
      <c r="Q294" s="10"/>
    </row>
    <row r="295" spans="1:17" ht="15.75">
      <c r="A295" s="146" t="s">
        <v>483</v>
      </c>
      <c r="B295" s="6"/>
      <c r="C295" s="5">
        <f>AVERAGE(C288:C294)</f>
        <v>1</v>
      </c>
      <c r="D295" s="5">
        <f t="shared" ref="D295:F295" si="46">AVERAGE(D288:D294)</f>
        <v>1</v>
      </c>
      <c r="E295" s="5">
        <f t="shared" si="46"/>
        <v>1.7142857142857142</v>
      </c>
      <c r="F295" s="5">
        <f t="shared" si="46"/>
        <v>1.7142857142857142</v>
      </c>
      <c r="G295" s="5"/>
      <c r="H295" s="5"/>
      <c r="I295" s="5"/>
      <c r="J295" s="5"/>
      <c r="K295" s="12"/>
      <c r="L295" s="12"/>
      <c r="M295" s="12"/>
      <c r="N295" s="12"/>
      <c r="O295" s="12">
        <f>AVERAGE(O288:O294)</f>
        <v>1.2857142857142858</v>
      </c>
      <c r="P295" s="12">
        <f>AVERAGE(P288:P294)</f>
        <v>1.1666666666666667</v>
      </c>
      <c r="Q295" s="12"/>
    </row>
    <row r="296" spans="1:17" ht="15.75">
      <c r="A296" s="3"/>
      <c r="B296" s="218" t="s">
        <v>1447</v>
      </c>
      <c r="C296" s="5"/>
      <c r="D296" s="5"/>
      <c r="E296" s="5"/>
      <c r="F296" s="5"/>
      <c r="G296" s="5"/>
      <c r="H296" s="5"/>
      <c r="I296" s="5"/>
      <c r="J296" s="5"/>
      <c r="K296" s="12"/>
      <c r="L296" s="12"/>
      <c r="M296" s="12"/>
      <c r="N296" s="12"/>
      <c r="O296" s="12"/>
      <c r="P296" s="12"/>
      <c r="Q296" s="12"/>
    </row>
    <row r="297" spans="1:17" ht="30">
      <c r="A297" s="146" t="s">
        <v>0</v>
      </c>
      <c r="B297" s="6" t="s">
        <v>1448</v>
      </c>
      <c r="C297" s="5">
        <v>2</v>
      </c>
      <c r="D297" s="5">
        <v>2</v>
      </c>
      <c r="E297" s="5">
        <v>1</v>
      </c>
      <c r="F297" s="5">
        <v>2</v>
      </c>
      <c r="G297" s="5"/>
      <c r="H297" s="5"/>
      <c r="I297" s="5"/>
      <c r="J297" s="5"/>
      <c r="K297" s="12"/>
      <c r="L297" s="12"/>
      <c r="M297" s="12"/>
      <c r="N297" s="12"/>
      <c r="O297" s="12">
        <v>3</v>
      </c>
      <c r="P297" s="12">
        <v>2</v>
      </c>
      <c r="Q297" s="12"/>
    </row>
    <row r="298" spans="1:17" ht="30">
      <c r="A298" s="146" t="s">
        <v>1</v>
      </c>
      <c r="B298" s="6" t="s">
        <v>1449</v>
      </c>
      <c r="C298" s="5">
        <v>1</v>
      </c>
      <c r="D298" s="5">
        <v>2</v>
      </c>
      <c r="E298" s="5">
        <v>2</v>
      </c>
      <c r="F298" s="5">
        <v>1</v>
      </c>
      <c r="G298" s="5"/>
      <c r="H298" s="5"/>
      <c r="I298" s="5"/>
      <c r="J298" s="5"/>
      <c r="K298" s="12"/>
      <c r="L298" s="12"/>
      <c r="M298" s="12"/>
      <c r="N298" s="12"/>
      <c r="O298" s="12">
        <v>2</v>
      </c>
      <c r="P298" s="12">
        <v>1</v>
      </c>
      <c r="Q298" s="12"/>
    </row>
    <row r="299" spans="1:17" ht="15.75">
      <c r="A299" s="146" t="s">
        <v>2</v>
      </c>
      <c r="B299" s="6" t="s">
        <v>1450</v>
      </c>
      <c r="C299" s="5">
        <v>2</v>
      </c>
      <c r="D299" s="5">
        <v>1</v>
      </c>
      <c r="E299" s="5">
        <v>1</v>
      </c>
      <c r="F299" s="5">
        <v>2</v>
      </c>
      <c r="G299" s="9"/>
      <c r="H299" s="9"/>
      <c r="I299" s="9"/>
      <c r="J299" s="9"/>
      <c r="K299" s="9"/>
      <c r="L299" s="9"/>
      <c r="M299" s="9"/>
      <c r="N299" s="9"/>
      <c r="O299" s="10">
        <v>2</v>
      </c>
      <c r="P299" s="10"/>
      <c r="Q299" s="10"/>
    </row>
    <row r="300" spans="1:17" ht="30">
      <c r="A300" s="146" t="s">
        <v>3</v>
      </c>
      <c r="B300" s="6" t="s">
        <v>1451</v>
      </c>
      <c r="C300" s="5">
        <v>1</v>
      </c>
      <c r="D300" s="5">
        <v>2</v>
      </c>
      <c r="E300" s="5">
        <v>2</v>
      </c>
      <c r="F300" s="5">
        <v>1</v>
      </c>
      <c r="G300" s="5"/>
      <c r="H300" s="5"/>
      <c r="I300" s="5"/>
      <c r="J300" s="5"/>
      <c r="K300" s="12"/>
      <c r="L300" s="12"/>
      <c r="M300" s="12"/>
      <c r="N300" s="12"/>
      <c r="O300" s="12">
        <v>1</v>
      </c>
      <c r="P300" s="12">
        <v>1</v>
      </c>
      <c r="Q300" s="12"/>
    </row>
    <row r="301" spans="1:17" ht="15.75">
      <c r="A301" s="146" t="s">
        <v>4</v>
      </c>
      <c r="B301" s="6" t="s">
        <v>1452</v>
      </c>
      <c r="C301" s="5">
        <v>2</v>
      </c>
      <c r="D301" s="5">
        <v>2</v>
      </c>
      <c r="E301" s="5">
        <v>1</v>
      </c>
      <c r="F301" s="5">
        <v>2</v>
      </c>
      <c r="G301" s="5"/>
      <c r="H301" s="5"/>
      <c r="I301" s="5"/>
      <c r="J301" s="5"/>
      <c r="K301" s="12"/>
      <c r="L301" s="12"/>
      <c r="M301" s="12"/>
      <c r="N301" s="12"/>
      <c r="O301" s="12">
        <v>1</v>
      </c>
      <c r="P301" s="12">
        <v>2</v>
      </c>
      <c r="Q301" s="12"/>
    </row>
    <row r="302" spans="1:17" ht="15.75">
      <c r="A302" s="146" t="s">
        <v>21</v>
      </c>
      <c r="B302" s="6" t="s">
        <v>1453</v>
      </c>
      <c r="C302" s="5">
        <v>1</v>
      </c>
      <c r="D302" s="5">
        <v>2</v>
      </c>
      <c r="E302" s="5">
        <v>2</v>
      </c>
      <c r="F302" s="5">
        <v>1</v>
      </c>
      <c r="G302" s="5"/>
      <c r="H302" s="5"/>
      <c r="I302" s="5"/>
      <c r="J302" s="5"/>
      <c r="K302" s="12"/>
      <c r="L302" s="12"/>
      <c r="M302" s="12"/>
      <c r="N302" s="12"/>
      <c r="O302" s="12"/>
      <c r="P302" s="12"/>
      <c r="Q302" s="12"/>
    </row>
    <row r="303" spans="1:17" ht="31.5">
      <c r="A303" s="146" t="s">
        <v>23</v>
      </c>
      <c r="B303" s="3" t="s">
        <v>1454</v>
      </c>
      <c r="C303" s="9">
        <v>1</v>
      </c>
      <c r="D303" s="9">
        <v>1</v>
      </c>
      <c r="E303" s="9">
        <v>1</v>
      </c>
      <c r="F303" s="9">
        <v>1</v>
      </c>
      <c r="G303" s="9"/>
      <c r="H303" s="9"/>
      <c r="I303" s="9"/>
      <c r="J303" s="9"/>
      <c r="K303" s="9"/>
      <c r="L303" s="9"/>
      <c r="M303" s="9"/>
      <c r="N303" s="9"/>
      <c r="O303" s="10"/>
      <c r="P303" s="10"/>
      <c r="Q303" s="10"/>
    </row>
    <row r="304" spans="1:17" ht="15.75">
      <c r="A304" s="3" t="s">
        <v>483</v>
      </c>
      <c r="B304" s="6"/>
      <c r="C304" s="5">
        <f>AVERAGE(C297:C303)</f>
        <v>1.4285714285714286</v>
      </c>
      <c r="D304" s="5">
        <f t="shared" ref="D304:F304" si="47">AVERAGE(D297:D303)</f>
        <v>1.7142857142857142</v>
      </c>
      <c r="E304" s="5">
        <f t="shared" si="47"/>
        <v>1.4285714285714286</v>
      </c>
      <c r="F304" s="5">
        <f t="shared" si="47"/>
        <v>1.4285714285714286</v>
      </c>
      <c r="G304" s="5"/>
      <c r="H304" s="5"/>
      <c r="I304" s="5"/>
      <c r="J304" s="5"/>
      <c r="K304" s="12"/>
      <c r="L304" s="12"/>
      <c r="M304" s="12"/>
      <c r="N304" s="12"/>
      <c r="O304" s="12">
        <f>AVERAGE(O297:O303)</f>
        <v>1.8</v>
      </c>
      <c r="P304" s="12">
        <f>AVERAGE(P297:P303)</f>
        <v>1.5</v>
      </c>
      <c r="Q304" s="12"/>
    </row>
  </sheetData>
  <mergeCells count="3">
    <mergeCell ref="A14:B14"/>
    <mergeCell ref="A3:B3"/>
    <mergeCell ref="A8:B8"/>
  </mergeCells>
  <conditionalFormatting sqref="E55:E56 E38:E39 E52:E53">
    <cfRule type="cellIs" dxfId="11" priority="18" operator="equal">
      <formula>"L"</formula>
    </cfRule>
  </conditionalFormatting>
  <conditionalFormatting sqref="E55:E56 E38:E39 E52:E53">
    <cfRule type="cellIs" dxfId="10" priority="17" operator="equal">
      <formula>"M"</formula>
    </cfRule>
  </conditionalFormatting>
  <conditionalFormatting sqref="E55:E56 E38:E39 E52:E53">
    <cfRule type="cellIs" dxfId="9" priority="16" operator="equal">
      <formula>"S"</formula>
    </cfRule>
  </conditionalFormatting>
  <conditionalFormatting sqref="C55:G56 C38:F39 C52:F53">
    <cfRule type="containsText" dxfId="8" priority="15" operator="containsText" text="l">
      <formula>NOT(ISERROR(SEARCH(("l"),(C38))))</formula>
    </cfRule>
  </conditionalFormatting>
  <conditionalFormatting sqref="C55:G56 C38:F39 C52:F53">
    <cfRule type="containsText" dxfId="7" priority="14" operator="containsText" text="m">
      <formula>NOT(ISERROR(SEARCH(("m"),(C38))))</formula>
    </cfRule>
  </conditionalFormatting>
  <conditionalFormatting sqref="C55:G56 C38:F39 C52:F53">
    <cfRule type="containsText" dxfId="6" priority="13" operator="containsText" text="s">
      <formula>NOT(ISERROR(SEARCH(("s"),(C38))))</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Q294"/>
  <sheetViews>
    <sheetView workbookViewId="0">
      <pane ySplit="1" topLeftCell="A2" activePane="bottomLeft" state="frozen"/>
      <selection pane="bottomLeft" activeCell="R293" sqref="R293"/>
    </sheetView>
  </sheetViews>
  <sheetFormatPr defaultRowHeight="15"/>
  <cols>
    <col min="1" max="1" width="9.7109375" customWidth="1"/>
    <col min="2" max="2" width="90.85546875" customWidth="1"/>
    <col min="3" max="3" width="5.28515625" customWidth="1"/>
    <col min="4" max="4" width="5" customWidth="1"/>
    <col min="5" max="5" width="4.85546875" customWidth="1"/>
    <col min="6" max="6" width="5" customWidth="1"/>
    <col min="7" max="9" width="5.140625" bestFit="1" customWidth="1"/>
    <col min="10" max="10" width="4.85546875" customWidth="1"/>
    <col min="11" max="11" width="5.140625" bestFit="1" customWidth="1"/>
    <col min="12" max="14" width="6.28515625" bestFit="1" customWidth="1"/>
    <col min="15" max="17" width="6.42578125" bestFit="1" customWidth="1"/>
  </cols>
  <sheetData>
    <row r="1" spans="1:17" ht="31.5">
      <c r="A1" s="246"/>
      <c r="B1" s="190" t="s">
        <v>1456</v>
      </c>
      <c r="C1" s="199" t="s">
        <v>5</v>
      </c>
      <c r="D1" s="199" t="s">
        <v>6</v>
      </c>
      <c r="E1" s="199" t="s">
        <v>7</v>
      </c>
      <c r="F1" s="199" t="s">
        <v>8</v>
      </c>
      <c r="G1" s="199" t="s">
        <v>9</v>
      </c>
      <c r="H1" s="199" t="s">
        <v>10</v>
      </c>
      <c r="I1" s="199" t="s">
        <v>11</v>
      </c>
      <c r="J1" s="199" t="s">
        <v>12</v>
      </c>
      <c r="K1" s="199" t="s">
        <v>13</v>
      </c>
      <c r="L1" s="199" t="s">
        <v>14</v>
      </c>
      <c r="M1" s="199" t="s">
        <v>15</v>
      </c>
      <c r="N1" s="199" t="s">
        <v>16</v>
      </c>
      <c r="O1" s="199" t="s">
        <v>17</v>
      </c>
      <c r="P1" s="199" t="s">
        <v>18</v>
      </c>
      <c r="Q1" s="199" t="s">
        <v>19</v>
      </c>
    </row>
    <row r="2" spans="1:17" ht="31.5">
      <c r="A2" s="46" t="s">
        <v>22</v>
      </c>
      <c r="B2" s="238" t="s">
        <v>937</v>
      </c>
      <c r="C2" s="29"/>
      <c r="D2" s="29"/>
      <c r="E2" s="29"/>
      <c r="F2" s="29"/>
      <c r="G2" s="29"/>
      <c r="H2" s="29"/>
      <c r="I2" s="29"/>
      <c r="J2" s="29"/>
      <c r="K2" s="63"/>
      <c r="L2" s="63"/>
      <c r="M2" s="63"/>
      <c r="N2" s="63"/>
      <c r="O2" s="63"/>
      <c r="P2" s="63"/>
      <c r="Q2" s="63"/>
    </row>
    <row r="3" spans="1:17" ht="15.75">
      <c r="A3" s="29" t="s">
        <v>0</v>
      </c>
      <c r="B3" s="84" t="s">
        <v>938</v>
      </c>
      <c r="C3" s="63">
        <v>3</v>
      </c>
      <c r="D3" s="29"/>
      <c r="E3" s="29"/>
      <c r="F3" s="29"/>
      <c r="G3" s="29"/>
      <c r="H3" s="29"/>
      <c r="I3" s="29"/>
      <c r="J3" s="29"/>
      <c r="K3" s="63"/>
      <c r="L3" s="63"/>
      <c r="M3" s="63"/>
      <c r="N3" s="63"/>
      <c r="O3" s="63">
        <v>3</v>
      </c>
      <c r="P3" s="63">
        <v>2</v>
      </c>
      <c r="Q3" s="63"/>
    </row>
    <row r="4" spans="1:17" ht="15.75">
      <c r="A4" s="29" t="s">
        <v>1</v>
      </c>
      <c r="B4" s="116" t="s">
        <v>939</v>
      </c>
      <c r="C4" s="63">
        <v>2</v>
      </c>
      <c r="D4" s="29">
        <v>2</v>
      </c>
      <c r="E4" s="29"/>
      <c r="F4" s="29">
        <v>2</v>
      </c>
      <c r="G4" s="29"/>
      <c r="H4" s="29"/>
      <c r="I4" s="29"/>
      <c r="J4" s="29"/>
      <c r="K4" s="63"/>
      <c r="L4" s="63"/>
      <c r="M4" s="63"/>
      <c r="N4" s="63"/>
      <c r="O4" s="63">
        <v>3</v>
      </c>
      <c r="P4" s="63">
        <v>2</v>
      </c>
      <c r="Q4" s="63"/>
    </row>
    <row r="5" spans="1:17" ht="15.75">
      <c r="A5" s="29" t="s">
        <v>2</v>
      </c>
      <c r="B5" s="116" t="s">
        <v>940</v>
      </c>
      <c r="C5" s="63">
        <v>3</v>
      </c>
      <c r="D5" s="29">
        <v>3</v>
      </c>
      <c r="E5" s="29">
        <v>3</v>
      </c>
      <c r="F5" s="29">
        <v>3</v>
      </c>
      <c r="G5" s="29"/>
      <c r="H5" s="29"/>
      <c r="I5" s="29"/>
      <c r="J5" s="29"/>
      <c r="K5" s="63"/>
      <c r="L5" s="63"/>
      <c r="M5" s="63"/>
      <c r="N5" s="63"/>
      <c r="O5" s="63">
        <v>3</v>
      </c>
      <c r="P5" s="63">
        <v>3</v>
      </c>
      <c r="Q5" s="63">
        <v>2</v>
      </c>
    </row>
    <row r="6" spans="1:17" ht="31.5">
      <c r="A6" s="29" t="s">
        <v>3</v>
      </c>
      <c r="B6" s="3" t="s">
        <v>941</v>
      </c>
      <c r="C6" s="63">
        <v>3</v>
      </c>
      <c r="D6" s="29">
        <v>3</v>
      </c>
      <c r="E6" s="29">
        <v>3</v>
      </c>
      <c r="F6" s="29">
        <v>3</v>
      </c>
      <c r="G6" s="29"/>
      <c r="H6" s="29"/>
      <c r="I6" s="29"/>
      <c r="J6" s="29"/>
      <c r="K6" s="63"/>
      <c r="L6" s="63"/>
      <c r="M6" s="63"/>
      <c r="N6" s="63"/>
      <c r="O6" s="63">
        <v>3</v>
      </c>
      <c r="P6" s="63">
        <v>2</v>
      </c>
      <c r="Q6" s="63">
        <v>2</v>
      </c>
    </row>
    <row r="7" spans="1:17" ht="15.75">
      <c r="A7" s="29" t="s">
        <v>4</v>
      </c>
      <c r="B7" s="84" t="s">
        <v>942</v>
      </c>
      <c r="C7" s="46">
        <v>3</v>
      </c>
      <c r="D7" s="46">
        <v>2</v>
      </c>
      <c r="E7" s="46">
        <v>3</v>
      </c>
      <c r="F7" s="46">
        <v>1</v>
      </c>
      <c r="G7" s="46"/>
      <c r="H7" s="46"/>
      <c r="I7" s="46"/>
      <c r="J7" s="46"/>
      <c r="K7" s="46"/>
      <c r="L7" s="46"/>
      <c r="M7" s="46"/>
      <c r="N7" s="46"/>
      <c r="O7" s="47">
        <v>3</v>
      </c>
      <c r="P7" s="47">
        <v>2</v>
      </c>
      <c r="Q7" s="47">
        <v>2</v>
      </c>
    </row>
    <row r="8" spans="1:17" ht="15.75">
      <c r="A8" s="342" t="s">
        <v>254</v>
      </c>
      <c r="B8" s="343"/>
      <c r="C8" s="240">
        <f>AVERAGE(C3:C7)</f>
        <v>2.8</v>
      </c>
      <c r="D8" s="240">
        <f>AVERAGE(D4:D7)</f>
        <v>2.5</v>
      </c>
      <c r="E8" s="240">
        <f>AVERAGE(E5:E7)</f>
        <v>3</v>
      </c>
      <c r="F8" s="240">
        <f>AVERAGE(F4:F7)</f>
        <v>2.25</v>
      </c>
      <c r="G8" s="240"/>
      <c r="H8" s="240"/>
      <c r="I8" s="240"/>
      <c r="J8" s="240"/>
      <c r="K8" s="127"/>
      <c r="L8" s="127"/>
      <c r="M8" s="127"/>
      <c r="N8" s="127"/>
      <c r="O8" s="127">
        <f>AVERAGE(O3:O7)</f>
        <v>3</v>
      </c>
      <c r="P8" s="127">
        <f>AVERAGE(P3:P7)</f>
        <v>2.2000000000000002</v>
      </c>
      <c r="Q8" s="127">
        <f>AVERAGE(Q5:Q7)</f>
        <v>2</v>
      </c>
    </row>
    <row r="9" spans="1:17" ht="15.75">
      <c r="A9" s="29"/>
      <c r="B9" s="238" t="s">
        <v>943</v>
      </c>
      <c r="C9" s="29"/>
      <c r="D9" s="29"/>
      <c r="E9" s="29"/>
      <c r="F9" s="29"/>
      <c r="G9" s="29"/>
      <c r="H9" s="29"/>
      <c r="I9" s="29"/>
      <c r="J9" s="29"/>
      <c r="K9" s="63"/>
      <c r="L9" s="63"/>
      <c r="M9" s="63"/>
      <c r="N9" s="63"/>
      <c r="O9" s="63"/>
      <c r="P9" s="63"/>
      <c r="Q9" s="63"/>
    </row>
    <row r="10" spans="1:17" ht="31.5">
      <c r="A10" s="29" t="s">
        <v>0</v>
      </c>
      <c r="B10" s="117" t="s">
        <v>944</v>
      </c>
      <c r="C10" s="29">
        <v>3</v>
      </c>
      <c r="D10" s="29">
        <v>3</v>
      </c>
      <c r="E10" s="29"/>
      <c r="F10" s="29"/>
      <c r="G10" s="29"/>
      <c r="H10" s="29"/>
      <c r="I10" s="29"/>
      <c r="J10" s="29"/>
      <c r="K10" s="63"/>
      <c r="L10" s="63"/>
      <c r="M10" s="63"/>
      <c r="N10" s="63"/>
      <c r="O10" s="63">
        <v>3</v>
      </c>
      <c r="P10" s="63">
        <v>1</v>
      </c>
      <c r="Q10" s="63"/>
    </row>
    <row r="11" spans="1:17" ht="31.5">
      <c r="A11" s="29" t="s">
        <v>1</v>
      </c>
      <c r="B11" s="117" t="s">
        <v>945</v>
      </c>
      <c r="C11" s="29">
        <v>3</v>
      </c>
      <c r="D11" s="29">
        <v>3</v>
      </c>
      <c r="E11" s="29">
        <v>1</v>
      </c>
      <c r="F11" s="29"/>
      <c r="G11" s="29"/>
      <c r="H11" s="29"/>
      <c r="I11" s="29"/>
      <c r="J11" s="29"/>
      <c r="K11" s="63"/>
      <c r="L11" s="63"/>
      <c r="M11" s="63"/>
      <c r="N11" s="63"/>
      <c r="O11" s="63">
        <v>3</v>
      </c>
      <c r="P11" s="63">
        <v>2</v>
      </c>
      <c r="Q11" s="63"/>
    </row>
    <row r="12" spans="1:17" ht="15.75">
      <c r="A12" s="29" t="s">
        <v>2</v>
      </c>
      <c r="B12" s="117" t="s">
        <v>946</v>
      </c>
      <c r="C12" s="29">
        <v>3</v>
      </c>
      <c r="D12" s="29">
        <v>3</v>
      </c>
      <c r="E12" s="29">
        <v>1</v>
      </c>
      <c r="F12" s="29"/>
      <c r="G12" s="29"/>
      <c r="H12" s="29"/>
      <c r="I12" s="29"/>
      <c r="J12" s="29"/>
      <c r="K12" s="63"/>
      <c r="L12" s="63"/>
      <c r="M12" s="63"/>
      <c r="N12" s="63"/>
      <c r="O12" s="63">
        <v>3</v>
      </c>
      <c r="P12" s="63">
        <v>2</v>
      </c>
      <c r="Q12" s="63"/>
    </row>
    <row r="13" spans="1:17" ht="31.5">
      <c r="A13" s="29" t="s">
        <v>3</v>
      </c>
      <c r="B13" s="117" t="s">
        <v>947</v>
      </c>
      <c r="C13" s="29">
        <v>3</v>
      </c>
      <c r="D13" s="29">
        <v>3</v>
      </c>
      <c r="E13" s="29">
        <v>1</v>
      </c>
      <c r="F13" s="29"/>
      <c r="G13" s="29"/>
      <c r="H13" s="29"/>
      <c r="I13" s="29"/>
      <c r="J13" s="29"/>
      <c r="K13" s="29"/>
      <c r="L13" s="29"/>
      <c r="M13" s="29"/>
      <c r="N13" s="29"/>
      <c r="O13" s="33">
        <v>3</v>
      </c>
      <c r="P13" s="33">
        <v>2</v>
      </c>
      <c r="Q13" s="33"/>
    </row>
    <row r="14" spans="1:17" ht="47.25">
      <c r="A14" s="29" t="s">
        <v>4</v>
      </c>
      <c r="B14" s="5" t="s">
        <v>948</v>
      </c>
      <c r="C14" s="29">
        <v>3</v>
      </c>
      <c r="D14" s="29">
        <v>3</v>
      </c>
      <c r="E14" s="29">
        <v>1</v>
      </c>
      <c r="F14" s="29"/>
      <c r="G14" s="29"/>
      <c r="H14" s="29"/>
      <c r="I14" s="29"/>
      <c r="J14" s="29"/>
      <c r="K14" s="63"/>
      <c r="L14" s="63"/>
      <c r="M14" s="63"/>
      <c r="N14" s="63"/>
      <c r="O14" s="63">
        <v>3</v>
      </c>
      <c r="P14" s="63">
        <v>2</v>
      </c>
      <c r="Q14" s="63"/>
    </row>
    <row r="15" spans="1:17" ht="15.75">
      <c r="A15" s="342" t="s">
        <v>254</v>
      </c>
      <c r="B15" s="343"/>
      <c r="C15" s="240">
        <f>AVERAGE(C10:C14)</f>
        <v>3</v>
      </c>
      <c r="D15" s="240">
        <f>AVERAGE(D10:D14)</f>
        <v>3</v>
      </c>
      <c r="E15" s="240">
        <f>AVERAGE(E11:E14)</f>
        <v>1</v>
      </c>
      <c r="F15" s="240"/>
      <c r="G15" s="240"/>
      <c r="H15" s="240"/>
      <c r="I15" s="240"/>
      <c r="J15" s="240"/>
      <c r="K15" s="127"/>
      <c r="L15" s="127"/>
      <c r="M15" s="127"/>
      <c r="N15" s="127"/>
      <c r="O15" s="127">
        <f>AVERAGE(O10:O14)</f>
        <v>3</v>
      </c>
      <c r="P15" s="127">
        <f>AVERAGE(P10:P14)</f>
        <v>1.8</v>
      </c>
      <c r="Q15" s="127"/>
    </row>
    <row r="16" spans="1:17" ht="15.75">
      <c r="A16" s="29"/>
      <c r="B16" s="238" t="s">
        <v>949</v>
      </c>
      <c r="C16" s="29"/>
      <c r="D16" s="29"/>
      <c r="E16" s="29"/>
      <c r="F16" s="29"/>
      <c r="G16" s="29"/>
      <c r="H16" s="29"/>
      <c r="I16" s="29"/>
      <c r="J16" s="29"/>
      <c r="K16" s="63"/>
      <c r="L16" s="63"/>
      <c r="M16" s="63"/>
      <c r="N16" s="63"/>
      <c r="O16" s="63"/>
      <c r="P16" s="63"/>
      <c r="Q16" s="63"/>
    </row>
    <row r="17" spans="1:17" ht="31.5">
      <c r="A17" s="29" t="s">
        <v>0</v>
      </c>
      <c r="B17" s="117" t="s">
        <v>950</v>
      </c>
      <c r="C17" s="29">
        <v>3</v>
      </c>
      <c r="D17" s="29">
        <v>2</v>
      </c>
      <c r="E17" s="29">
        <v>1</v>
      </c>
      <c r="F17" s="29">
        <v>1</v>
      </c>
      <c r="G17" s="29"/>
      <c r="H17" s="29"/>
      <c r="I17" s="29"/>
      <c r="J17" s="29"/>
      <c r="K17" s="63"/>
      <c r="L17" s="63"/>
      <c r="M17" s="63"/>
      <c r="N17" s="63"/>
      <c r="O17" s="63">
        <v>3</v>
      </c>
      <c r="P17" s="63">
        <v>3</v>
      </c>
      <c r="Q17" s="63">
        <v>2</v>
      </c>
    </row>
    <row r="18" spans="1:17" ht="31.5">
      <c r="A18" s="29" t="s">
        <v>1</v>
      </c>
      <c r="B18" s="117" t="s">
        <v>951</v>
      </c>
      <c r="C18" s="29">
        <v>2</v>
      </c>
      <c r="D18" s="29">
        <v>3</v>
      </c>
      <c r="E18" s="29">
        <v>2</v>
      </c>
      <c r="F18" s="29">
        <v>2</v>
      </c>
      <c r="G18" s="29"/>
      <c r="H18" s="29"/>
      <c r="I18" s="29"/>
      <c r="J18" s="29"/>
      <c r="K18" s="63"/>
      <c r="L18" s="63"/>
      <c r="M18" s="63"/>
      <c r="N18" s="63"/>
      <c r="O18" s="63">
        <v>3</v>
      </c>
      <c r="P18" s="63">
        <v>3</v>
      </c>
      <c r="Q18" s="63">
        <v>2</v>
      </c>
    </row>
    <row r="19" spans="1:17" ht="31.5">
      <c r="A19" s="29" t="s">
        <v>2</v>
      </c>
      <c r="B19" s="117" t="s">
        <v>952</v>
      </c>
      <c r="C19" s="29">
        <v>2</v>
      </c>
      <c r="D19" s="29">
        <v>3</v>
      </c>
      <c r="E19" s="29">
        <v>2</v>
      </c>
      <c r="F19" s="29">
        <v>2</v>
      </c>
      <c r="G19" s="29"/>
      <c r="H19" s="29"/>
      <c r="I19" s="29"/>
      <c r="J19" s="29"/>
      <c r="K19" s="29"/>
      <c r="L19" s="29"/>
      <c r="M19" s="29"/>
      <c r="N19" s="29"/>
      <c r="O19" s="33">
        <v>3</v>
      </c>
      <c r="P19" s="33">
        <v>3</v>
      </c>
      <c r="Q19" s="33">
        <v>2</v>
      </c>
    </row>
    <row r="20" spans="1:17" ht="31.5">
      <c r="A20" s="29" t="s">
        <v>3</v>
      </c>
      <c r="B20" s="117" t="s">
        <v>953</v>
      </c>
      <c r="C20" s="29">
        <v>3</v>
      </c>
      <c r="D20" s="29">
        <v>3</v>
      </c>
      <c r="E20" s="29">
        <v>2</v>
      </c>
      <c r="F20" s="29">
        <v>2</v>
      </c>
      <c r="G20" s="29"/>
      <c r="H20" s="29"/>
      <c r="I20" s="29"/>
      <c r="J20" s="29"/>
      <c r="K20" s="63"/>
      <c r="L20" s="63"/>
      <c r="M20" s="63"/>
      <c r="N20" s="63"/>
      <c r="O20" s="63">
        <v>3</v>
      </c>
      <c r="P20" s="63">
        <v>3</v>
      </c>
      <c r="Q20" s="63">
        <v>3</v>
      </c>
    </row>
    <row r="21" spans="1:17" ht="31.5">
      <c r="A21" s="29" t="s">
        <v>4</v>
      </c>
      <c r="B21" s="117" t="s">
        <v>954</v>
      </c>
      <c r="C21" s="29">
        <v>2</v>
      </c>
      <c r="D21" s="29">
        <v>2</v>
      </c>
      <c r="E21" s="29">
        <v>2</v>
      </c>
      <c r="F21" s="29">
        <v>2</v>
      </c>
      <c r="G21" s="29"/>
      <c r="H21" s="29"/>
      <c r="I21" s="29"/>
      <c r="J21" s="29"/>
      <c r="K21" s="63"/>
      <c r="L21" s="63"/>
      <c r="M21" s="63"/>
      <c r="N21" s="63"/>
      <c r="O21" s="63">
        <v>3</v>
      </c>
      <c r="P21" s="63">
        <v>3</v>
      </c>
      <c r="Q21" s="63">
        <v>2</v>
      </c>
    </row>
    <row r="22" spans="1:17" ht="31.5">
      <c r="A22" s="29" t="s">
        <v>21</v>
      </c>
      <c r="B22" s="3" t="s">
        <v>955</v>
      </c>
      <c r="C22" s="29">
        <v>2</v>
      </c>
      <c r="D22" s="29">
        <v>3</v>
      </c>
      <c r="E22" s="29">
        <v>2</v>
      </c>
      <c r="F22" s="29">
        <v>2</v>
      </c>
      <c r="G22" s="29"/>
      <c r="H22" s="29"/>
      <c r="I22" s="29"/>
      <c r="J22" s="29"/>
      <c r="K22" s="63"/>
      <c r="L22" s="63"/>
      <c r="M22" s="63"/>
      <c r="N22" s="63"/>
      <c r="O22" s="63">
        <v>2</v>
      </c>
      <c r="P22" s="63">
        <v>3</v>
      </c>
      <c r="Q22" s="63">
        <v>2</v>
      </c>
    </row>
    <row r="23" spans="1:17" ht="31.5">
      <c r="A23" s="29" t="s">
        <v>23</v>
      </c>
      <c r="B23" s="117" t="s">
        <v>956</v>
      </c>
      <c r="C23" s="29">
        <v>3</v>
      </c>
      <c r="D23" s="29">
        <v>2</v>
      </c>
      <c r="E23" s="29">
        <v>2</v>
      </c>
      <c r="F23" s="29">
        <v>2</v>
      </c>
      <c r="G23" s="29"/>
      <c r="H23" s="29"/>
      <c r="I23" s="29"/>
      <c r="J23" s="29"/>
      <c r="K23" s="63"/>
      <c r="L23" s="63"/>
      <c r="M23" s="63"/>
      <c r="N23" s="63"/>
      <c r="O23" s="63">
        <v>2</v>
      </c>
      <c r="P23" s="63">
        <v>3</v>
      </c>
      <c r="Q23" s="63">
        <v>3</v>
      </c>
    </row>
    <row r="24" spans="1:17" ht="31.5">
      <c r="A24" s="29" t="s">
        <v>24</v>
      </c>
      <c r="B24" s="3" t="s">
        <v>957</v>
      </c>
      <c r="C24" s="29">
        <v>2</v>
      </c>
      <c r="D24" s="29">
        <v>3</v>
      </c>
      <c r="E24" s="29">
        <v>2</v>
      </c>
      <c r="F24" s="29">
        <v>3</v>
      </c>
      <c r="G24" s="29"/>
      <c r="H24" s="29"/>
      <c r="I24" s="29"/>
      <c r="J24" s="29"/>
      <c r="K24" s="63"/>
      <c r="L24" s="63"/>
      <c r="M24" s="63"/>
      <c r="N24" s="63"/>
      <c r="O24" s="63">
        <v>2</v>
      </c>
      <c r="P24" s="63">
        <v>3</v>
      </c>
      <c r="Q24" s="63">
        <v>3</v>
      </c>
    </row>
    <row r="25" spans="1:17" ht="15.75">
      <c r="A25" s="342" t="s">
        <v>254</v>
      </c>
      <c r="B25" s="343"/>
      <c r="C25" s="240">
        <v>2.375</v>
      </c>
      <c r="D25" s="240">
        <v>2.62</v>
      </c>
      <c r="E25" s="240">
        <v>1.87</v>
      </c>
      <c r="F25" s="240">
        <v>2</v>
      </c>
      <c r="G25" s="240"/>
      <c r="H25" s="240"/>
      <c r="I25" s="240"/>
      <c r="J25" s="240"/>
      <c r="K25" s="127"/>
      <c r="L25" s="127"/>
      <c r="M25" s="127"/>
      <c r="N25" s="127"/>
      <c r="O25" s="127">
        <v>2.62</v>
      </c>
      <c r="P25" s="127">
        <v>3</v>
      </c>
      <c r="Q25" s="127">
        <v>2.37</v>
      </c>
    </row>
    <row r="26" spans="1:17" ht="15.75">
      <c r="A26" s="29"/>
      <c r="B26" s="118" t="s">
        <v>958</v>
      </c>
      <c r="C26" s="46"/>
      <c r="D26" s="46"/>
      <c r="E26" s="46"/>
      <c r="F26" s="46"/>
      <c r="G26" s="46"/>
      <c r="H26" s="46"/>
      <c r="I26" s="46"/>
      <c r="J26" s="46"/>
      <c r="K26" s="46"/>
      <c r="L26" s="46"/>
      <c r="M26" s="46"/>
      <c r="N26" s="46"/>
      <c r="O26" s="47"/>
      <c r="P26" s="47"/>
      <c r="Q26" s="47"/>
    </row>
    <row r="27" spans="1:17" ht="15.75">
      <c r="A27" s="29" t="s">
        <v>0</v>
      </c>
      <c r="B27" s="119" t="s">
        <v>959</v>
      </c>
      <c r="C27" s="29">
        <v>2</v>
      </c>
      <c r="D27" s="29">
        <v>2</v>
      </c>
      <c r="E27" s="29">
        <v>2</v>
      </c>
      <c r="F27" s="29">
        <v>1</v>
      </c>
      <c r="G27" s="29">
        <v>1</v>
      </c>
      <c r="H27" s="29">
        <v>1</v>
      </c>
      <c r="I27" s="29">
        <v>1</v>
      </c>
      <c r="J27" s="29">
        <v>1</v>
      </c>
      <c r="K27" s="29"/>
      <c r="L27" s="29"/>
      <c r="M27" s="29"/>
      <c r="N27" s="29">
        <v>1</v>
      </c>
      <c r="O27" s="29">
        <v>2</v>
      </c>
      <c r="P27" s="29">
        <v>2</v>
      </c>
      <c r="Q27" s="29">
        <v>1</v>
      </c>
    </row>
    <row r="28" spans="1:17" ht="15.75">
      <c r="A28" s="29" t="s">
        <v>1</v>
      </c>
      <c r="B28" s="120" t="s">
        <v>960</v>
      </c>
      <c r="C28" s="29">
        <v>2</v>
      </c>
      <c r="D28" s="29">
        <v>2</v>
      </c>
      <c r="E28" s="29">
        <v>2</v>
      </c>
      <c r="F28" s="29">
        <v>2</v>
      </c>
      <c r="G28" s="29">
        <v>1</v>
      </c>
      <c r="H28" s="29">
        <v>1</v>
      </c>
      <c r="I28" s="29">
        <v>1</v>
      </c>
      <c r="J28" s="29">
        <v>1</v>
      </c>
      <c r="K28" s="29"/>
      <c r="L28" s="29"/>
      <c r="M28" s="29"/>
      <c r="N28" s="29">
        <v>1</v>
      </c>
      <c r="O28" s="29">
        <v>2</v>
      </c>
      <c r="P28" s="29">
        <v>3</v>
      </c>
      <c r="Q28" s="29">
        <v>1</v>
      </c>
    </row>
    <row r="29" spans="1:17" ht="15.75">
      <c r="A29" s="29" t="s">
        <v>2</v>
      </c>
      <c r="B29" s="119" t="s">
        <v>961</v>
      </c>
      <c r="C29" s="29">
        <v>2</v>
      </c>
      <c r="D29" s="29">
        <v>1</v>
      </c>
      <c r="E29" s="29">
        <v>2</v>
      </c>
      <c r="F29" s="29">
        <v>2</v>
      </c>
      <c r="G29" s="29">
        <v>1</v>
      </c>
      <c r="H29" s="29">
        <v>1</v>
      </c>
      <c r="I29" s="29">
        <v>1</v>
      </c>
      <c r="J29" s="29">
        <v>1</v>
      </c>
      <c r="K29" s="29"/>
      <c r="L29" s="29"/>
      <c r="M29" s="29"/>
      <c r="N29" s="29">
        <v>1</v>
      </c>
      <c r="O29" s="29">
        <v>2</v>
      </c>
      <c r="P29" s="29">
        <v>3</v>
      </c>
      <c r="Q29" s="29">
        <v>1</v>
      </c>
    </row>
    <row r="30" spans="1:17" ht="15.75">
      <c r="A30" s="29" t="s">
        <v>3</v>
      </c>
      <c r="B30" s="119" t="s">
        <v>962</v>
      </c>
      <c r="C30" s="29">
        <v>2</v>
      </c>
      <c r="D30" s="29">
        <v>2</v>
      </c>
      <c r="E30" s="29">
        <v>2</v>
      </c>
      <c r="F30" s="29">
        <v>2</v>
      </c>
      <c r="G30" s="29">
        <v>1</v>
      </c>
      <c r="H30" s="29">
        <v>1</v>
      </c>
      <c r="I30" s="29">
        <v>1</v>
      </c>
      <c r="J30" s="29">
        <v>1</v>
      </c>
      <c r="K30" s="29"/>
      <c r="L30" s="29"/>
      <c r="M30" s="29"/>
      <c r="N30" s="29">
        <v>1</v>
      </c>
      <c r="O30" s="29">
        <v>2</v>
      </c>
      <c r="P30" s="29">
        <v>2</v>
      </c>
      <c r="Q30" s="29">
        <v>1</v>
      </c>
    </row>
    <row r="31" spans="1:17" ht="15.75">
      <c r="A31" s="29" t="s">
        <v>4</v>
      </c>
      <c r="B31" s="120" t="s">
        <v>963</v>
      </c>
      <c r="C31" s="29">
        <v>2</v>
      </c>
      <c r="D31" s="29">
        <v>3</v>
      </c>
      <c r="E31" s="29">
        <v>2</v>
      </c>
      <c r="F31" s="29">
        <v>2</v>
      </c>
      <c r="G31" s="29">
        <v>1</v>
      </c>
      <c r="H31" s="29">
        <v>1</v>
      </c>
      <c r="I31" s="29">
        <v>1</v>
      </c>
      <c r="J31" s="29">
        <v>1</v>
      </c>
      <c r="K31" s="29"/>
      <c r="L31" s="29"/>
      <c r="M31" s="29"/>
      <c r="N31" s="29">
        <v>1</v>
      </c>
      <c r="O31" s="33">
        <v>2</v>
      </c>
      <c r="P31" s="33">
        <v>2</v>
      </c>
      <c r="Q31" s="33">
        <v>1</v>
      </c>
    </row>
    <row r="32" spans="1:17" ht="15.75">
      <c r="A32" s="345" t="s">
        <v>254</v>
      </c>
      <c r="B32" s="346"/>
      <c r="C32" s="240">
        <f>AVERAGE(C27:C31)</f>
        <v>2</v>
      </c>
      <c r="D32" s="240">
        <f t="shared" ref="D32:J32" si="0">AVERAGE(D27:D31)</f>
        <v>2</v>
      </c>
      <c r="E32" s="240">
        <f t="shared" si="0"/>
        <v>2</v>
      </c>
      <c r="F32" s="240">
        <f t="shared" si="0"/>
        <v>1.8</v>
      </c>
      <c r="G32" s="240">
        <f t="shared" si="0"/>
        <v>1</v>
      </c>
      <c r="H32" s="240">
        <f t="shared" si="0"/>
        <v>1</v>
      </c>
      <c r="I32" s="240">
        <f t="shared" si="0"/>
        <v>1</v>
      </c>
      <c r="J32" s="240">
        <f t="shared" si="0"/>
        <v>1</v>
      </c>
      <c r="K32" s="240"/>
      <c r="L32" s="240"/>
      <c r="M32" s="240"/>
      <c r="N32" s="240">
        <v>1</v>
      </c>
      <c r="O32" s="240">
        <f t="shared" ref="O32:Q32" si="1">AVERAGE(O27:O31)</f>
        <v>2</v>
      </c>
      <c r="P32" s="240">
        <f t="shared" si="1"/>
        <v>2.4</v>
      </c>
      <c r="Q32" s="240">
        <f t="shared" si="1"/>
        <v>1</v>
      </c>
    </row>
    <row r="33" spans="1:17" ht="36.75" customHeight="1">
      <c r="A33" s="29"/>
      <c r="B33" s="118" t="s">
        <v>964</v>
      </c>
      <c r="C33" s="29"/>
      <c r="D33" s="29"/>
      <c r="E33" s="29"/>
      <c r="F33" s="29"/>
      <c r="G33" s="29"/>
      <c r="H33" s="29"/>
      <c r="I33" s="29"/>
      <c r="J33" s="29"/>
      <c r="K33" s="63"/>
      <c r="L33" s="63"/>
      <c r="M33" s="63"/>
      <c r="N33" s="63"/>
      <c r="O33" s="63"/>
      <c r="P33" s="63"/>
      <c r="Q33" s="63"/>
    </row>
    <row r="34" spans="1:17" ht="15.75">
      <c r="A34" s="29" t="s">
        <v>0</v>
      </c>
      <c r="B34" s="116" t="s">
        <v>965</v>
      </c>
      <c r="C34" s="29">
        <v>2</v>
      </c>
      <c r="D34" s="29">
        <v>1</v>
      </c>
      <c r="E34" s="29">
        <v>2</v>
      </c>
      <c r="F34" s="29">
        <v>2</v>
      </c>
      <c r="G34" s="29">
        <v>2</v>
      </c>
      <c r="H34" s="29"/>
      <c r="I34" s="29"/>
      <c r="J34" s="29"/>
      <c r="K34" s="63"/>
      <c r="L34" s="63"/>
      <c r="M34" s="63"/>
      <c r="N34" s="63"/>
      <c r="O34" s="63"/>
      <c r="P34" s="63">
        <v>2</v>
      </c>
      <c r="Q34" s="63">
        <v>3</v>
      </c>
    </row>
    <row r="35" spans="1:17" ht="15.75">
      <c r="A35" s="29" t="s">
        <v>1</v>
      </c>
      <c r="B35" s="84" t="s">
        <v>966</v>
      </c>
      <c r="C35" s="29">
        <v>2</v>
      </c>
      <c r="D35" s="29">
        <v>1</v>
      </c>
      <c r="E35" s="29">
        <v>2</v>
      </c>
      <c r="F35" s="29">
        <v>2</v>
      </c>
      <c r="G35" s="29">
        <v>2</v>
      </c>
      <c r="H35" s="29"/>
      <c r="I35" s="29"/>
      <c r="J35" s="29"/>
      <c r="K35" s="63"/>
      <c r="L35" s="63"/>
      <c r="M35" s="63"/>
      <c r="N35" s="63"/>
      <c r="O35" s="63"/>
      <c r="P35" s="63">
        <v>2</v>
      </c>
      <c r="Q35" s="63">
        <v>3</v>
      </c>
    </row>
    <row r="36" spans="1:17" ht="47.25">
      <c r="A36" s="29" t="s">
        <v>2</v>
      </c>
      <c r="B36" s="21" t="s">
        <v>967</v>
      </c>
      <c r="C36" s="29">
        <v>2</v>
      </c>
      <c r="D36" s="29">
        <v>1</v>
      </c>
      <c r="E36" s="29">
        <v>2</v>
      </c>
      <c r="F36" s="29">
        <v>2</v>
      </c>
      <c r="G36" s="29">
        <v>2</v>
      </c>
      <c r="H36" s="29"/>
      <c r="I36" s="29"/>
      <c r="J36" s="29"/>
      <c r="K36" s="29"/>
      <c r="L36" s="29"/>
      <c r="M36" s="29"/>
      <c r="N36" s="29"/>
      <c r="O36" s="33"/>
      <c r="P36" s="33">
        <v>2</v>
      </c>
      <c r="Q36" s="33">
        <v>3</v>
      </c>
    </row>
    <row r="37" spans="1:17" ht="63">
      <c r="A37" s="29" t="s">
        <v>3</v>
      </c>
      <c r="B37" s="23" t="s">
        <v>968</v>
      </c>
      <c r="C37" s="29">
        <v>2</v>
      </c>
      <c r="D37" s="29">
        <v>1</v>
      </c>
      <c r="E37" s="29">
        <v>2</v>
      </c>
      <c r="F37" s="29">
        <v>2</v>
      </c>
      <c r="G37" s="29">
        <v>2</v>
      </c>
      <c r="H37" s="29"/>
      <c r="I37" s="29"/>
      <c r="J37" s="29"/>
      <c r="K37" s="63"/>
      <c r="L37" s="63"/>
      <c r="M37" s="63"/>
      <c r="N37" s="63"/>
      <c r="O37" s="63"/>
      <c r="P37" s="63">
        <v>2</v>
      </c>
      <c r="Q37" s="63">
        <v>3</v>
      </c>
    </row>
    <row r="38" spans="1:17" ht="15.75">
      <c r="A38" s="29" t="s">
        <v>4</v>
      </c>
      <c r="B38" s="113" t="s">
        <v>969</v>
      </c>
      <c r="C38" s="29">
        <v>2</v>
      </c>
      <c r="D38" s="29">
        <v>1</v>
      </c>
      <c r="E38" s="29">
        <v>2</v>
      </c>
      <c r="F38" s="29">
        <v>2</v>
      </c>
      <c r="G38" s="29">
        <v>2</v>
      </c>
      <c r="H38" s="29"/>
      <c r="I38" s="29"/>
      <c r="J38" s="29"/>
      <c r="K38" s="63"/>
      <c r="L38" s="63"/>
      <c r="M38" s="63"/>
      <c r="N38" s="63"/>
      <c r="O38" s="63"/>
      <c r="P38" s="63">
        <v>2</v>
      </c>
      <c r="Q38" s="63">
        <v>3</v>
      </c>
    </row>
    <row r="39" spans="1:17" ht="47.25">
      <c r="A39" s="29" t="s">
        <v>21</v>
      </c>
      <c r="B39" s="5" t="s">
        <v>970</v>
      </c>
      <c r="C39" s="29">
        <v>2</v>
      </c>
      <c r="D39" s="29">
        <v>1</v>
      </c>
      <c r="E39" s="29">
        <v>2</v>
      </c>
      <c r="F39" s="29">
        <v>2</v>
      </c>
      <c r="G39" s="29">
        <v>2</v>
      </c>
      <c r="H39" s="46"/>
      <c r="I39" s="46"/>
      <c r="J39" s="46"/>
      <c r="K39" s="46"/>
      <c r="L39" s="46"/>
      <c r="M39" s="46"/>
      <c r="N39" s="46"/>
      <c r="O39" s="47"/>
      <c r="P39" s="63">
        <v>2</v>
      </c>
      <c r="Q39" s="63">
        <v>3</v>
      </c>
    </row>
    <row r="40" spans="1:17" ht="47.25">
      <c r="A40" s="29" t="s">
        <v>23</v>
      </c>
      <c r="B40" s="21" t="s">
        <v>971</v>
      </c>
      <c r="C40" s="29">
        <v>2</v>
      </c>
      <c r="D40" s="29">
        <v>1</v>
      </c>
      <c r="E40" s="29">
        <v>2</v>
      </c>
      <c r="F40" s="29">
        <v>2</v>
      </c>
      <c r="G40" s="29">
        <v>2</v>
      </c>
      <c r="H40" s="29"/>
      <c r="I40" s="29"/>
      <c r="J40" s="29"/>
      <c r="K40" s="63"/>
      <c r="L40" s="63"/>
      <c r="M40" s="63"/>
      <c r="N40" s="63"/>
      <c r="O40" s="63"/>
      <c r="P40" s="63">
        <v>2</v>
      </c>
      <c r="Q40" s="63">
        <v>3</v>
      </c>
    </row>
    <row r="41" spans="1:17" ht="63">
      <c r="A41" s="29" t="s">
        <v>24</v>
      </c>
      <c r="B41" s="21" t="s">
        <v>972</v>
      </c>
      <c r="C41" s="29">
        <v>2</v>
      </c>
      <c r="D41" s="29">
        <v>1</v>
      </c>
      <c r="E41" s="29">
        <v>2</v>
      </c>
      <c r="F41" s="29">
        <v>2</v>
      </c>
      <c r="G41" s="29">
        <v>2</v>
      </c>
      <c r="H41" s="29"/>
      <c r="I41" s="29"/>
      <c r="J41" s="29"/>
      <c r="K41" s="63"/>
      <c r="L41" s="63"/>
      <c r="M41" s="63"/>
      <c r="N41" s="63"/>
      <c r="O41" s="63"/>
      <c r="P41" s="63">
        <v>2</v>
      </c>
      <c r="Q41" s="63">
        <v>3</v>
      </c>
    </row>
    <row r="42" spans="1:17" ht="15.75">
      <c r="A42" s="342" t="s">
        <v>254</v>
      </c>
      <c r="B42" s="343"/>
      <c r="C42" s="240">
        <v>2</v>
      </c>
      <c r="D42" s="240">
        <v>1</v>
      </c>
      <c r="E42" s="240">
        <v>2</v>
      </c>
      <c r="F42" s="240">
        <v>2</v>
      </c>
      <c r="G42" s="240">
        <v>2</v>
      </c>
      <c r="H42" s="240"/>
      <c r="I42" s="240"/>
      <c r="J42" s="240"/>
      <c r="K42" s="127"/>
      <c r="L42" s="127"/>
      <c r="M42" s="127"/>
      <c r="N42" s="127"/>
      <c r="O42" s="127"/>
      <c r="P42" s="127">
        <v>2</v>
      </c>
      <c r="Q42" s="127">
        <v>3</v>
      </c>
    </row>
    <row r="43" spans="1:17" ht="15.75">
      <c r="A43" s="29"/>
      <c r="B43" s="118" t="s">
        <v>973</v>
      </c>
      <c r="C43" s="63"/>
      <c r="D43" s="29"/>
      <c r="E43" s="29"/>
      <c r="F43" s="29"/>
      <c r="G43" s="29"/>
      <c r="H43" s="29"/>
      <c r="I43" s="29"/>
      <c r="J43" s="29"/>
      <c r="K43" s="63"/>
      <c r="L43" s="63"/>
      <c r="M43" s="63"/>
      <c r="N43" s="63"/>
      <c r="O43" s="63"/>
      <c r="P43" s="63"/>
      <c r="Q43" s="63"/>
    </row>
    <row r="44" spans="1:17" ht="31.5">
      <c r="A44" s="29" t="s">
        <v>0</v>
      </c>
      <c r="B44" s="117" t="s">
        <v>974</v>
      </c>
      <c r="C44" s="63">
        <v>3</v>
      </c>
      <c r="D44" s="29">
        <v>3</v>
      </c>
      <c r="E44" s="29">
        <v>3</v>
      </c>
      <c r="F44" s="29">
        <v>2</v>
      </c>
      <c r="G44" s="29">
        <v>3</v>
      </c>
      <c r="H44" s="29">
        <v>3</v>
      </c>
      <c r="I44" s="29">
        <v>2</v>
      </c>
      <c r="J44" s="29">
        <v>3</v>
      </c>
      <c r="K44" s="63">
        <v>1</v>
      </c>
      <c r="L44" s="63">
        <v>1</v>
      </c>
      <c r="M44" s="63"/>
      <c r="N44" s="63">
        <v>2</v>
      </c>
      <c r="O44" s="63">
        <v>2</v>
      </c>
      <c r="P44" s="63">
        <v>3</v>
      </c>
      <c r="Q44" s="63">
        <v>2</v>
      </c>
    </row>
    <row r="45" spans="1:17" ht="31.5">
      <c r="A45" s="29" t="s">
        <v>1</v>
      </c>
      <c r="B45" s="117" t="s">
        <v>975</v>
      </c>
      <c r="C45" s="63">
        <v>3</v>
      </c>
      <c r="D45" s="29">
        <v>3</v>
      </c>
      <c r="E45" s="29">
        <v>3</v>
      </c>
      <c r="F45" s="29">
        <v>1</v>
      </c>
      <c r="G45" s="29">
        <v>3</v>
      </c>
      <c r="H45" s="29">
        <v>2</v>
      </c>
      <c r="I45" s="29">
        <v>2</v>
      </c>
      <c r="J45" s="29">
        <v>1</v>
      </c>
      <c r="K45" s="63">
        <v>2</v>
      </c>
      <c r="L45" s="63">
        <v>1</v>
      </c>
      <c r="M45" s="63"/>
      <c r="N45" s="63"/>
      <c r="O45" s="63">
        <v>3</v>
      </c>
      <c r="P45" s="63">
        <v>2</v>
      </c>
      <c r="Q45" s="63">
        <v>2</v>
      </c>
    </row>
    <row r="46" spans="1:17" ht="15.75">
      <c r="A46" s="29" t="s">
        <v>2</v>
      </c>
      <c r="B46" s="117" t="s">
        <v>976</v>
      </c>
      <c r="C46" s="29">
        <v>3</v>
      </c>
      <c r="D46" s="29">
        <v>3</v>
      </c>
      <c r="E46" s="29">
        <v>3</v>
      </c>
      <c r="F46" s="29">
        <v>2</v>
      </c>
      <c r="G46" s="29">
        <v>3</v>
      </c>
      <c r="H46" s="29">
        <v>3</v>
      </c>
      <c r="I46" s="29">
        <v>2</v>
      </c>
      <c r="J46" s="29">
        <v>3</v>
      </c>
      <c r="K46" s="29">
        <v>1</v>
      </c>
      <c r="L46" s="29">
        <v>1</v>
      </c>
      <c r="M46" s="29"/>
      <c r="N46" s="29"/>
      <c r="O46" s="33">
        <v>2</v>
      </c>
      <c r="P46" s="33">
        <v>2</v>
      </c>
      <c r="Q46" s="33">
        <v>2</v>
      </c>
    </row>
    <row r="47" spans="1:17" ht="31.5">
      <c r="A47" s="29" t="s">
        <v>3</v>
      </c>
      <c r="B47" s="3" t="s">
        <v>977</v>
      </c>
      <c r="C47" s="29">
        <v>3</v>
      </c>
      <c r="D47" s="29">
        <v>2</v>
      </c>
      <c r="E47" s="29">
        <v>1</v>
      </c>
      <c r="F47" s="29"/>
      <c r="G47" s="29">
        <v>3</v>
      </c>
      <c r="H47" s="29">
        <v>3</v>
      </c>
      <c r="I47" s="29"/>
      <c r="J47" s="29"/>
      <c r="K47" s="29"/>
      <c r="L47" s="29"/>
      <c r="M47" s="29"/>
      <c r="N47" s="29"/>
      <c r="O47" s="29">
        <v>2</v>
      </c>
      <c r="P47" s="29">
        <v>2</v>
      </c>
      <c r="Q47" s="29">
        <v>2</v>
      </c>
    </row>
    <row r="48" spans="1:17" ht="31.5">
      <c r="A48" s="29" t="s">
        <v>4</v>
      </c>
      <c r="B48" s="117" t="s">
        <v>978</v>
      </c>
      <c r="C48" s="29">
        <v>2</v>
      </c>
      <c r="D48" s="29">
        <v>3</v>
      </c>
      <c r="E48" s="29">
        <v>1</v>
      </c>
      <c r="F48" s="29"/>
      <c r="G48" s="29">
        <v>3</v>
      </c>
      <c r="H48" s="29">
        <v>3</v>
      </c>
      <c r="I48" s="29"/>
      <c r="J48" s="29"/>
      <c r="K48" s="29"/>
      <c r="L48" s="29"/>
      <c r="M48" s="29"/>
      <c r="N48" s="29"/>
      <c r="O48" s="29">
        <v>2</v>
      </c>
      <c r="P48" s="29">
        <v>2</v>
      </c>
      <c r="Q48" s="29">
        <v>2</v>
      </c>
    </row>
    <row r="49" spans="1:17" ht="47.25">
      <c r="A49" s="29" t="s">
        <v>21</v>
      </c>
      <c r="B49" s="117" t="s">
        <v>979</v>
      </c>
      <c r="C49" s="29">
        <v>2</v>
      </c>
      <c r="D49" s="29">
        <v>3</v>
      </c>
      <c r="E49" s="29">
        <v>1</v>
      </c>
      <c r="F49" s="29"/>
      <c r="G49" s="29">
        <v>3</v>
      </c>
      <c r="H49" s="29">
        <v>3</v>
      </c>
      <c r="I49" s="29"/>
      <c r="J49" s="29"/>
      <c r="K49" s="29"/>
      <c r="L49" s="29"/>
      <c r="M49" s="29"/>
      <c r="N49" s="29"/>
      <c r="O49" s="29">
        <v>2</v>
      </c>
      <c r="P49" s="29">
        <v>2</v>
      </c>
      <c r="Q49" s="29">
        <v>2</v>
      </c>
    </row>
    <row r="50" spans="1:17" ht="15.75">
      <c r="A50" s="29" t="s">
        <v>23</v>
      </c>
      <c r="B50" s="117" t="s">
        <v>980</v>
      </c>
      <c r="C50" s="29">
        <v>3</v>
      </c>
      <c r="D50" s="29">
        <v>1</v>
      </c>
      <c r="E50" s="29">
        <v>2</v>
      </c>
      <c r="F50" s="29"/>
      <c r="G50" s="29">
        <v>3</v>
      </c>
      <c r="H50" s="29">
        <v>1</v>
      </c>
      <c r="I50" s="29">
        <v>2</v>
      </c>
      <c r="J50" s="29">
        <v>1</v>
      </c>
      <c r="K50" s="29"/>
      <c r="L50" s="29"/>
      <c r="M50" s="29"/>
      <c r="N50" s="29"/>
      <c r="O50" s="29">
        <v>2</v>
      </c>
      <c r="P50" s="29">
        <v>2</v>
      </c>
      <c r="Q50" s="29">
        <v>2</v>
      </c>
    </row>
    <row r="51" spans="1:17" ht="15.75">
      <c r="A51" s="29" t="s">
        <v>24</v>
      </c>
      <c r="B51" s="117" t="s">
        <v>981</v>
      </c>
      <c r="C51" s="29">
        <v>3</v>
      </c>
      <c r="D51" s="29">
        <v>1</v>
      </c>
      <c r="E51" s="29">
        <v>2</v>
      </c>
      <c r="F51" s="29"/>
      <c r="G51" s="29">
        <v>3</v>
      </c>
      <c r="H51" s="29">
        <v>1</v>
      </c>
      <c r="I51" s="29">
        <v>2</v>
      </c>
      <c r="J51" s="29">
        <v>1</v>
      </c>
      <c r="K51" s="29"/>
      <c r="L51" s="29"/>
      <c r="M51" s="29"/>
      <c r="N51" s="29"/>
      <c r="O51" s="33">
        <v>2</v>
      </c>
      <c r="P51" s="33">
        <v>2</v>
      </c>
      <c r="Q51" s="33">
        <v>2</v>
      </c>
    </row>
    <row r="52" spans="1:17" ht="15.75">
      <c r="A52" s="29" t="s">
        <v>25</v>
      </c>
      <c r="B52" s="113" t="s">
        <v>982</v>
      </c>
      <c r="C52" s="29">
        <v>3</v>
      </c>
      <c r="D52" s="29">
        <v>2</v>
      </c>
      <c r="E52" s="29">
        <v>2</v>
      </c>
      <c r="F52" s="29"/>
      <c r="G52" s="29">
        <v>3</v>
      </c>
      <c r="H52" s="29">
        <v>2</v>
      </c>
      <c r="I52" s="29">
        <v>2</v>
      </c>
      <c r="J52" s="29"/>
      <c r="K52" s="63"/>
      <c r="L52" s="63"/>
      <c r="M52" s="63"/>
      <c r="N52" s="63"/>
      <c r="O52" s="63">
        <v>2</v>
      </c>
      <c r="P52" s="63">
        <v>2</v>
      </c>
      <c r="Q52" s="63">
        <v>2</v>
      </c>
    </row>
    <row r="53" spans="1:17" ht="15.75">
      <c r="A53" s="342" t="s">
        <v>254</v>
      </c>
      <c r="B53" s="343"/>
      <c r="C53" s="240">
        <v>2.78</v>
      </c>
      <c r="D53" s="240">
        <v>2.33</v>
      </c>
      <c r="E53" s="240">
        <v>2</v>
      </c>
      <c r="F53" s="240">
        <v>0.56000000000000005</v>
      </c>
      <c r="G53" s="240">
        <v>3</v>
      </c>
      <c r="H53" s="240">
        <v>2.56</v>
      </c>
      <c r="I53" s="240">
        <v>1.33</v>
      </c>
      <c r="J53" s="240">
        <v>1</v>
      </c>
      <c r="K53" s="127">
        <v>0.44</v>
      </c>
      <c r="L53" s="127">
        <v>0.33</v>
      </c>
      <c r="M53" s="127"/>
      <c r="N53" s="127">
        <v>0.22</v>
      </c>
      <c r="O53" s="127">
        <v>2.11</v>
      </c>
      <c r="P53" s="127">
        <v>2.11</v>
      </c>
      <c r="Q53" s="127">
        <v>2</v>
      </c>
    </row>
    <row r="54" spans="1:17" ht="15.75">
      <c r="A54" s="29"/>
      <c r="B54" s="118" t="s">
        <v>983</v>
      </c>
      <c r="C54" s="63"/>
      <c r="D54" s="29"/>
      <c r="E54" s="29"/>
      <c r="F54" s="29"/>
      <c r="G54" s="29"/>
      <c r="H54" s="29"/>
      <c r="I54" s="29"/>
      <c r="J54" s="29"/>
      <c r="K54" s="63"/>
      <c r="L54" s="63"/>
      <c r="M54" s="63"/>
      <c r="N54" s="63"/>
      <c r="O54" s="63"/>
      <c r="P54" s="63"/>
      <c r="Q54" s="63"/>
    </row>
    <row r="55" spans="1:17" ht="15.75">
      <c r="A55" s="29" t="s">
        <v>0</v>
      </c>
      <c r="B55" s="84" t="s">
        <v>984</v>
      </c>
      <c r="C55" s="63">
        <v>3</v>
      </c>
      <c r="D55" s="29">
        <v>3</v>
      </c>
      <c r="E55" s="29">
        <v>3</v>
      </c>
      <c r="F55" s="29">
        <v>2</v>
      </c>
      <c r="G55" s="29">
        <v>2</v>
      </c>
      <c r="H55" s="29"/>
      <c r="I55" s="29"/>
      <c r="J55" s="29"/>
      <c r="K55" s="63">
        <v>2</v>
      </c>
      <c r="L55" s="63"/>
      <c r="M55" s="63"/>
      <c r="N55" s="63">
        <v>2</v>
      </c>
      <c r="O55" s="63">
        <v>2</v>
      </c>
      <c r="P55" s="63">
        <v>2</v>
      </c>
      <c r="Q55" s="63">
        <v>2</v>
      </c>
    </row>
    <row r="56" spans="1:17" ht="15.75">
      <c r="A56" s="29" t="s">
        <v>1</v>
      </c>
      <c r="B56" s="116" t="s">
        <v>985</v>
      </c>
      <c r="C56" s="63">
        <v>3</v>
      </c>
      <c r="D56" s="29">
        <v>2</v>
      </c>
      <c r="E56" s="29">
        <v>2</v>
      </c>
      <c r="F56" s="29">
        <v>3</v>
      </c>
      <c r="G56" s="29">
        <v>2</v>
      </c>
      <c r="H56" s="29"/>
      <c r="I56" s="29"/>
      <c r="J56" s="29"/>
      <c r="K56" s="63">
        <v>2</v>
      </c>
      <c r="L56" s="63"/>
      <c r="M56" s="63"/>
      <c r="N56" s="63">
        <v>3</v>
      </c>
      <c r="O56" s="63">
        <v>3</v>
      </c>
      <c r="P56" s="63">
        <v>2</v>
      </c>
      <c r="Q56" s="63">
        <v>3</v>
      </c>
    </row>
    <row r="57" spans="1:17" ht="15.75">
      <c r="A57" s="29" t="s">
        <v>2</v>
      </c>
      <c r="B57" s="116" t="s">
        <v>986</v>
      </c>
      <c r="C57" s="29">
        <v>2</v>
      </c>
      <c r="D57" s="29">
        <v>3</v>
      </c>
      <c r="E57" s="29">
        <v>3</v>
      </c>
      <c r="F57" s="29">
        <v>2</v>
      </c>
      <c r="G57" s="29">
        <v>3</v>
      </c>
      <c r="H57" s="29"/>
      <c r="I57" s="29"/>
      <c r="J57" s="29"/>
      <c r="K57" s="29">
        <v>1</v>
      </c>
      <c r="L57" s="29"/>
      <c r="M57" s="29"/>
      <c r="N57" s="29">
        <v>2</v>
      </c>
      <c r="O57" s="33">
        <v>3</v>
      </c>
      <c r="P57" s="33">
        <v>2</v>
      </c>
      <c r="Q57" s="33">
        <v>2</v>
      </c>
    </row>
    <row r="58" spans="1:17" ht="15.75">
      <c r="A58" s="29" t="s">
        <v>3</v>
      </c>
      <c r="B58" s="116" t="s">
        <v>987</v>
      </c>
      <c r="C58" s="29">
        <v>2</v>
      </c>
      <c r="D58" s="29">
        <v>3</v>
      </c>
      <c r="E58" s="29">
        <v>3</v>
      </c>
      <c r="F58" s="29">
        <v>2</v>
      </c>
      <c r="G58" s="29">
        <v>3</v>
      </c>
      <c r="H58" s="29"/>
      <c r="I58" s="29"/>
      <c r="J58" s="29"/>
      <c r="K58" s="63">
        <v>1</v>
      </c>
      <c r="L58" s="63"/>
      <c r="M58" s="63"/>
      <c r="N58" s="63">
        <v>2</v>
      </c>
      <c r="O58" s="63">
        <v>2</v>
      </c>
      <c r="P58" s="63">
        <v>2</v>
      </c>
      <c r="Q58" s="63">
        <v>2</v>
      </c>
    </row>
    <row r="59" spans="1:17" ht="15.75">
      <c r="A59" s="29" t="s">
        <v>4</v>
      </c>
      <c r="B59" s="84" t="s">
        <v>988</v>
      </c>
      <c r="C59" s="63">
        <v>2</v>
      </c>
      <c r="D59" s="29">
        <v>3</v>
      </c>
      <c r="E59" s="29">
        <v>1</v>
      </c>
      <c r="F59" s="29">
        <v>3</v>
      </c>
      <c r="G59" s="29">
        <v>3</v>
      </c>
      <c r="H59" s="29"/>
      <c r="I59" s="29"/>
      <c r="J59" s="29"/>
      <c r="K59" s="63">
        <v>1</v>
      </c>
      <c r="L59" s="63"/>
      <c r="M59" s="63"/>
      <c r="N59" s="63">
        <v>2</v>
      </c>
      <c r="O59" s="63">
        <v>2</v>
      </c>
      <c r="P59" s="63">
        <v>2</v>
      </c>
      <c r="Q59" s="63">
        <v>2</v>
      </c>
    </row>
    <row r="60" spans="1:17" ht="15.75">
      <c r="A60" s="342" t="s">
        <v>254</v>
      </c>
      <c r="B60" s="343"/>
      <c r="C60" s="240">
        <f>AVERAGE(C57:C59)</f>
        <v>2</v>
      </c>
      <c r="D60" s="240">
        <f t="shared" ref="D60:G60" si="2">AVERAGE(D57:D59)</f>
        <v>3</v>
      </c>
      <c r="E60" s="240">
        <f t="shared" si="2"/>
        <v>2.3333333333333335</v>
      </c>
      <c r="F60" s="240">
        <f t="shared" si="2"/>
        <v>2.3333333333333335</v>
      </c>
      <c r="G60" s="240">
        <f t="shared" si="2"/>
        <v>3</v>
      </c>
      <c r="H60" s="121"/>
      <c r="I60" s="121"/>
      <c r="J60" s="121"/>
      <c r="K60" s="240">
        <f>AVERAGE(K57:K59)</f>
        <v>1</v>
      </c>
      <c r="L60" s="240"/>
      <c r="M60" s="240"/>
      <c r="N60" s="240">
        <f t="shared" ref="N60:Q60" si="3">AVERAGE(N57:N59)</f>
        <v>2</v>
      </c>
      <c r="O60" s="240">
        <f t="shared" si="3"/>
        <v>2.3333333333333335</v>
      </c>
      <c r="P60" s="240">
        <f t="shared" si="3"/>
        <v>2</v>
      </c>
      <c r="Q60" s="240">
        <f t="shared" si="3"/>
        <v>2</v>
      </c>
    </row>
    <row r="61" spans="1:17" ht="15.75">
      <c r="A61" s="29"/>
      <c r="B61" s="238" t="s">
        <v>989</v>
      </c>
      <c r="C61" s="63"/>
      <c r="D61" s="29"/>
      <c r="E61" s="29"/>
      <c r="F61" s="29"/>
      <c r="G61" s="29"/>
      <c r="H61" s="29"/>
      <c r="I61" s="29"/>
      <c r="J61" s="29"/>
      <c r="K61" s="63"/>
      <c r="L61" s="63"/>
      <c r="M61" s="63"/>
      <c r="N61" s="63"/>
      <c r="O61" s="63"/>
      <c r="P61" s="63"/>
      <c r="Q61" s="63"/>
    </row>
    <row r="62" spans="1:17" ht="15.75">
      <c r="A62" s="29" t="s">
        <v>0</v>
      </c>
      <c r="B62" s="117" t="s">
        <v>990</v>
      </c>
      <c r="C62" s="63">
        <v>3</v>
      </c>
      <c r="D62" s="29">
        <v>3</v>
      </c>
      <c r="E62" s="29">
        <v>3</v>
      </c>
      <c r="F62" s="29">
        <v>2</v>
      </c>
      <c r="G62" s="29">
        <v>2</v>
      </c>
      <c r="H62" s="29"/>
      <c r="I62" s="29"/>
      <c r="J62" s="29"/>
      <c r="K62" s="63">
        <v>2</v>
      </c>
      <c r="L62" s="63"/>
      <c r="M62" s="63"/>
      <c r="N62" s="63">
        <v>2</v>
      </c>
      <c r="O62" s="63">
        <v>2</v>
      </c>
      <c r="P62" s="63">
        <v>2</v>
      </c>
      <c r="Q62" s="63">
        <v>2</v>
      </c>
    </row>
    <row r="63" spans="1:17" ht="15.75">
      <c r="A63" s="29" t="s">
        <v>1</v>
      </c>
      <c r="B63" s="117" t="s">
        <v>991</v>
      </c>
      <c r="C63" s="63">
        <v>3</v>
      </c>
      <c r="D63" s="29">
        <v>2</v>
      </c>
      <c r="E63" s="29">
        <v>2</v>
      </c>
      <c r="F63" s="29">
        <v>3</v>
      </c>
      <c r="G63" s="29">
        <v>2</v>
      </c>
      <c r="H63" s="29"/>
      <c r="I63" s="29"/>
      <c r="J63" s="29"/>
      <c r="K63" s="63">
        <v>2</v>
      </c>
      <c r="L63" s="63"/>
      <c r="M63" s="63"/>
      <c r="N63" s="63">
        <v>3</v>
      </c>
      <c r="O63" s="63">
        <v>3</v>
      </c>
      <c r="P63" s="63">
        <v>2</v>
      </c>
      <c r="Q63" s="63">
        <v>3</v>
      </c>
    </row>
    <row r="64" spans="1:17" ht="15.75">
      <c r="A64" s="29" t="s">
        <v>2</v>
      </c>
      <c r="B64" s="3" t="s">
        <v>992</v>
      </c>
      <c r="C64" s="29">
        <v>2</v>
      </c>
      <c r="D64" s="29">
        <v>3</v>
      </c>
      <c r="E64" s="29">
        <v>3</v>
      </c>
      <c r="F64" s="29">
        <v>2</v>
      </c>
      <c r="G64" s="29">
        <v>3</v>
      </c>
      <c r="H64" s="29"/>
      <c r="I64" s="29"/>
      <c r="J64" s="29"/>
      <c r="K64" s="29">
        <v>1</v>
      </c>
      <c r="L64" s="29"/>
      <c r="M64" s="29"/>
      <c r="N64" s="29">
        <v>2</v>
      </c>
      <c r="O64" s="33">
        <v>3</v>
      </c>
      <c r="P64" s="33">
        <v>2</v>
      </c>
      <c r="Q64" s="33">
        <v>2</v>
      </c>
    </row>
    <row r="65" spans="1:17" ht="31.5">
      <c r="A65" s="29" t="s">
        <v>3</v>
      </c>
      <c r="B65" s="117" t="s">
        <v>993</v>
      </c>
      <c r="C65" s="29">
        <v>2</v>
      </c>
      <c r="D65" s="29">
        <v>3</v>
      </c>
      <c r="E65" s="29">
        <v>3</v>
      </c>
      <c r="F65" s="29">
        <v>2</v>
      </c>
      <c r="G65" s="29">
        <v>3</v>
      </c>
      <c r="H65" s="29"/>
      <c r="I65" s="29"/>
      <c r="J65" s="29"/>
      <c r="K65" s="63">
        <v>1</v>
      </c>
      <c r="L65" s="63"/>
      <c r="M65" s="63"/>
      <c r="N65" s="63">
        <v>2</v>
      </c>
      <c r="O65" s="63">
        <v>2</v>
      </c>
      <c r="P65" s="63">
        <v>2</v>
      </c>
      <c r="Q65" s="63">
        <v>2</v>
      </c>
    </row>
    <row r="66" spans="1:17" ht="15.75">
      <c r="A66" s="29" t="s">
        <v>4</v>
      </c>
      <c r="B66" s="117" t="s">
        <v>994</v>
      </c>
      <c r="C66" s="63">
        <v>2</v>
      </c>
      <c r="D66" s="29">
        <v>3</v>
      </c>
      <c r="E66" s="29">
        <v>1</v>
      </c>
      <c r="F66" s="29">
        <v>3</v>
      </c>
      <c r="G66" s="29">
        <v>3</v>
      </c>
      <c r="H66" s="29"/>
      <c r="I66" s="29"/>
      <c r="J66" s="29"/>
      <c r="K66" s="63">
        <v>1</v>
      </c>
      <c r="L66" s="63"/>
      <c r="M66" s="63"/>
      <c r="N66" s="63">
        <v>2</v>
      </c>
      <c r="O66" s="63">
        <v>2</v>
      </c>
      <c r="P66" s="63">
        <v>2</v>
      </c>
      <c r="Q66" s="63">
        <v>2</v>
      </c>
    </row>
    <row r="67" spans="1:17" ht="15.75">
      <c r="A67" s="29" t="s">
        <v>21</v>
      </c>
      <c r="B67" s="3" t="s">
        <v>995</v>
      </c>
      <c r="C67" s="29">
        <v>2</v>
      </c>
      <c r="D67" s="29">
        <v>3</v>
      </c>
      <c r="E67" s="29">
        <v>3</v>
      </c>
      <c r="F67" s="29">
        <v>2</v>
      </c>
      <c r="G67" s="29">
        <v>3</v>
      </c>
      <c r="H67" s="29"/>
      <c r="I67" s="29"/>
      <c r="J67" s="29"/>
      <c r="K67" s="29">
        <v>1</v>
      </c>
      <c r="L67" s="29"/>
      <c r="M67" s="29"/>
      <c r="N67" s="63">
        <v>3</v>
      </c>
      <c r="O67" s="63">
        <v>3</v>
      </c>
      <c r="P67" s="63">
        <v>2</v>
      </c>
      <c r="Q67" s="33">
        <v>3</v>
      </c>
    </row>
    <row r="68" spans="1:17" ht="15.75">
      <c r="A68" s="29" t="s">
        <v>23</v>
      </c>
      <c r="B68" s="3" t="s">
        <v>996</v>
      </c>
      <c r="C68" s="29">
        <v>3</v>
      </c>
      <c r="D68" s="29">
        <v>2</v>
      </c>
      <c r="E68" s="29">
        <v>3</v>
      </c>
      <c r="F68" s="29">
        <v>2</v>
      </c>
      <c r="G68" s="29">
        <v>2</v>
      </c>
      <c r="H68" s="29"/>
      <c r="I68" s="29"/>
      <c r="J68" s="29"/>
      <c r="K68" s="63">
        <v>2</v>
      </c>
      <c r="L68" s="63"/>
      <c r="M68" s="63"/>
      <c r="N68" s="29">
        <v>2</v>
      </c>
      <c r="O68" s="33">
        <v>3</v>
      </c>
      <c r="P68" s="33">
        <v>2</v>
      </c>
      <c r="Q68" s="63">
        <v>2</v>
      </c>
    </row>
    <row r="69" spans="1:17" ht="15.75">
      <c r="A69" s="342" t="s">
        <v>254</v>
      </c>
      <c r="B69" s="343"/>
      <c r="C69" s="240">
        <f t="shared" ref="C69:G69" si="4">AVERAGE(C66:C68)</f>
        <v>2.3333333333333335</v>
      </c>
      <c r="D69" s="240">
        <f t="shared" si="4"/>
        <v>2.6666666666666665</v>
      </c>
      <c r="E69" s="240">
        <f t="shared" si="4"/>
        <v>2.3333333333333335</v>
      </c>
      <c r="F69" s="240">
        <f t="shared" si="4"/>
        <v>2.3333333333333335</v>
      </c>
      <c r="G69" s="240">
        <f t="shared" si="4"/>
        <v>2.6666666666666665</v>
      </c>
      <c r="H69" s="121"/>
      <c r="I69" s="121"/>
      <c r="J69" s="121"/>
      <c r="K69" s="240">
        <f t="shared" ref="K69" si="5">AVERAGE(K66:K68)</f>
        <v>1.3333333333333333</v>
      </c>
      <c r="L69" s="247"/>
      <c r="M69" s="247"/>
      <c r="N69" s="240">
        <f t="shared" ref="N69:Q69" si="6">AVERAGE(N66:N68)</f>
        <v>2.3333333333333335</v>
      </c>
      <c r="O69" s="240">
        <f t="shared" si="6"/>
        <v>2.6666666666666665</v>
      </c>
      <c r="P69" s="240">
        <f t="shared" si="6"/>
        <v>2</v>
      </c>
      <c r="Q69" s="240">
        <f t="shared" si="6"/>
        <v>2.3333333333333335</v>
      </c>
    </row>
    <row r="70" spans="1:17" ht="15.75">
      <c r="A70" s="29"/>
      <c r="B70" s="122" t="s">
        <v>997</v>
      </c>
      <c r="C70" s="63"/>
      <c r="D70" s="29"/>
      <c r="E70" s="29"/>
      <c r="F70" s="29"/>
      <c r="G70" s="29"/>
      <c r="H70" s="29"/>
      <c r="I70" s="29"/>
      <c r="J70" s="29"/>
      <c r="K70" s="63"/>
      <c r="L70" s="63"/>
      <c r="M70" s="63"/>
      <c r="N70" s="63"/>
      <c r="O70" s="63"/>
      <c r="P70" s="63"/>
      <c r="Q70" s="63"/>
    </row>
    <row r="71" spans="1:17" ht="15.75">
      <c r="A71" s="29" t="s">
        <v>0</v>
      </c>
      <c r="B71" s="123" t="s">
        <v>998</v>
      </c>
      <c r="C71" s="29">
        <v>3</v>
      </c>
      <c r="D71" s="29">
        <v>3</v>
      </c>
      <c r="E71" s="29">
        <v>3</v>
      </c>
      <c r="F71" s="29">
        <v>2</v>
      </c>
      <c r="G71" s="29">
        <v>2</v>
      </c>
      <c r="H71" s="29"/>
      <c r="I71" s="29"/>
      <c r="J71" s="29"/>
      <c r="K71" s="29">
        <v>1</v>
      </c>
      <c r="L71" s="29"/>
      <c r="M71" s="29"/>
      <c r="N71" s="29">
        <v>2</v>
      </c>
      <c r="O71" s="29">
        <v>2</v>
      </c>
      <c r="P71" s="29">
        <v>2</v>
      </c>
      <c r="Q71" s="29">
        <v>2</v>
      </c>
    </row>
    <row r="72" spans="1:17" ht="15.75">
      <c r="A72" s="29" t="s">
        <v>1</v>
      </c>
      <c r="B72" s="123" t="s">
        <v>999</v>
      </c>
      <c r="C72" s="29">
        <v>3</v>
      </c>
      <c r="D72" s="29">
        <v>2</v>
      </c>
      <c r="E72" s="29">
        <v>3</v>
      </c>
      <c r="F72" s="29">
        <v>2</v>
      </c>
      <c r="G72" s="29">
        <v>2</v>
      </c>
      <c r="H72" s="29"/>
      <c r="I72" s="29"/>
      <c r="J72" s="29"/>
      <c r="K72" s="63">
        <v>1</v>
      </c>
      <c r="L72" s="63"/>
      <c r="M72" s="63"/>
      <c r="N72" s="63">
        <v>2</v>
      </c>
      <c r="O72" s="63">
        <v>2</v>
      </c>
      <c r="P72" s="63">
        <v>2</v>
      </c>
      <c r="Q72" s="63">
        <v>2</v>
      </c>
    </row>
    <row r="73" spans="1:17" ht="15.75">
      <c r="A73" s="29" t="s">
        <v>2</v>
      </c>
      <c r="B73" s="123" t="s">
        <v>1000</v>
      </c>
      <c r="C73" s="63">
        <v>3</v>
      </c>
      <c r="D73" s="29">
        <v>3</v>
      </c>
      <c r="E73" s="29">
        <v>3</v>
      </c>
      <c r="F73" s="29">
        <v>2</v>
      </c>
      <c r="G73" s="29">
        <v>2</v>
      </c>
      <c r="H73" s="29"/>
      <c r="I73" s="29"/>
      <c r="J73" s="29"/>
      <c r="K73" s="63">
        <v>1</v>
      </c>
      <c r="L73" s="63"/>
      <c r="M73" s="63"/>
      <c r="N73" s="63">
        <v>2</v>
      </c>
      <c r="O73" s="63">
        <v>2</v>
      </c>
      <c r="P73" s="63">
        <v>2</v>
      </c>
      <c r="Q73" s="63">
        <v>2</v>
      </c>
    </row>
    <row r="74" spans="1:17" ht="15.75">
      <c r="A74" s="342" t="s">
        <v>254</v>
      </c>
      <c r="B74" s="343"/>
      <c r="C74" s="121">
        <f>AVERAGE(C71:C73)</f>
        <v>3</v>
      </c>
      <c r="D74" s="121">
        <f t="shared" ref="D74:Q74" si="7">AVERAGE(D71:D73)</f>
        <v>2.6666666666666665</v>
      </c>
      <c r="E74" s="121">
        <f t="shared" si="7"/>
        <v>3</v>
      </c>
      <c r="F74" s="121">
        <f t="shared" si="7"/>
        <v>2</v>
      </c>
      <c r="G74" s="121">
        <f t="shared" si="7"/>
        <v>2</v>
      </c>
      <c r="H74" s="240"/>
      <c r="I74" s="121"/>
      <c r="J74" s="121"/>
      <c r="K74" s="29">
        <f t="shared" si="7"/>
        <v>1</v>
      </c>
      <c r="L74" s="121"/>
      <c r="M74" s="121"/>
      <c r="N74" s="121">
        <f t="shared" si="7"/>
        <v>2</v>
      </c>
      <c r="O74" s="121">
        <f t="shared" si="7"/>
        <v>2</v>
      </c>
      <c r="P74" s="121">
        <f t="shared" si="7"/>
        <v>2</v>
      </c>
      <c r="Q74" s="121">
        <f t="shared" si="7"/>
        <v>2</v>
      </c>
    </row>
    <row r="75" spans="1:17" ht="15.75">
      <c r="A75" s="29"/>
      <c r="B75" s="122" t="s">
        <v>1001</v>
      </c>
      <c r="C75" s="63"/>
      <c r="D75" s="29"/>
      <c r="E75" s="29"/>
      <c r="F75" s="29"/>
      <c r="G75" s="29"/>
      <c r="H75" s="29"/>
      <c r="I75" s="29"/>
      <c r="J75" s="29"/>
      <c r="K75" s="63"/>
      <c r="L75" s="63"/>
      <c r="M75" s="63"/>
      <c r="N75" s="63"/>
      <c r="O75" s="63"/>
      <c r="P75" s="63"/>
      <c r="Q75" s="63"/>
    </row>
    <row r="76" spans="1:17" ht="30">
      <c r="A76" s="29" t="s">
        <v>0</v>
      </c>
      <c r="B76" s="124" t="s">
        <v>1002</v>
      </c>
      <c r="C76" s="63">
        <v>3</v>
      </c>
      <c r="D76" s="29">
        <v>3</v>
      </c>
      <c r="E76" s="29">
        <v>2</v>
      </c>
      <c r="F76" s="29">
        <v>1</v>
      </c>
      <c r="G76" s="29"/>
      <c r="H76" s="29"/>
      <c r="I76" s="29"/>
      <c r="J76" s="29"/>
      <c r="K76" s="63"/>
      <c r="L76" s="63"/>
      <c r="M76" s="63"/>
      <c r="N76" s="63"/>
      <c r="O76" s="63">
        <v>3</v>
      </c>
      <c r="P76" s="63">
        <v>2</v>
      </c>
      <c r="Q76" s="63"/>
    </row>
    <row r="77" spans="1:17" ht="15.75">
      <c r="A77" s="29" t="s">
        <v>1</v>
      </c>
      <c r="B77" s="125" t="s">
        <v>1003</v>
      </c>
      <c r="C77" s="29">
        <v>3</v>
      </c>
      <c r="D77" s="29">
        <v>3</v>
      </c>
      <c r="E77" s="29">
        <v>2</v>
      </c>
      <c r="F77" s="29"/>
      <c r="G77" s="29"/>
      <c r="H77" s="29"/>
      <c r="I77" s="29"/>
      <c r="J77" s="29"/>
      <c r="K77" s="29"/>
      <c r="L77" s="29"/>
      <c r="M77" s="29"/>
      <c r="N77" s="29"/>
      <c r="O77" s="33">
        <v>3</v>
      </c>
      <c r="P77" s="33">
        <v>2</v>
      </c>
      <c r="Q77" s="33"/>
    </row>
    <row r="78" spans="1:17" ht="30">
      <c r="A78" s="29" t="s">
        <v>2</v>
      </c>
      <c r="B78" s="125" t="s">
        <v>1004</v>
      </c>
      <c r="C78" s="63">
        <v>2</v>
      </c>
      <c r="D78" s="29">
        <v>2</v>
      </c>
      <c r="E78" s="29">
        <v>2</v>
      </c>
      <c r="F78" s="29"/>
      <c r="G78" s="29"/>
      <c r="H78" s="29">
        <v>1</v>
      </c>
      <c r="I78" s="29">
        <v>1</v>
      </c>
      <c r="J78" s="29">
        <v>1</v>
      </c>
      <c r="K78" s="63"/>
      <c r="L78" s="63"/>
      <c r="M78" s="63"/>
      <c r="N78" s="63"/>
      <c r="O78" s="63">
        <v>2</v>
      </c>
      <c r="P78" s="63">
        <v>1</v>
      </c>
      <c r="Q78" s="63"/>
    </row>
    <row r="79" spans="1:17" ht="15.75">
      <c r="A79" s="29" t="s">
        <v>3</v>
      </c>
      <c r="B79" s="125" t="s">
        <v>1005</v>
      </c>
      <c r="C79" s="63">
        <v>1</v>
      </c>
      <c r="D79" s="29">
        <v>2</v>
      </c>
      <c r="E79" s="29">
        <v>1</v>
      </c>
      <c r="F79" s="29"/>
      <c r="G79" s="29"/>
      <c r="H79" s="29"/>
      <c r="I79" s="29"/>
      <c r="J79" s="29"/>
      <c r="K79" s="63"/>
      <c r="L79" s="63"/>
      <c r="M79" s="63"/>
      <c r="N79" s="63"/>
      <c r="O79" s="63">
        <v>2</v>
      </c>
      <c r="P79" s="63">
        <v>1</v>
      </c>
      <c r="Q79" s="63"/>
    </row>
    <row r="80" spans="1:17" ht="15.75">
      <c r="A80" s="29" t="s">
        <v>4</v>
      </c>
      <c r="B80" s="125" t="s">
        <v>1006</v>
      </c>
      <c r="C80" s="63">
        <v>2</v>
      </c>
      <c r="D80" s="29">
        <v>2</v>
      </c>
      <c r="E80" s="29">
        <v>1</v>
      </c>
      <c r="F80" s="29"/>
      <c r="G80" s="29"/>
      <c r="H80" s="29"/>
      <c r="I80" s="29">
        <v>1</v>
      </c>
      <c r="J80" s="29">
        <v>1</v>
      </c>
      <c r="K80" s="63"/>
      <c r="L80" s="63"/>
      <c r="M80" s="63"/>
      <c r="N80" s="63"/>
      <c r="O80" s="63">
        <v>2</v>
      </c>
      <c r="P80" s="63">
        <v>1</v>
      </c>
      <c r="Q80" s="63"/>
    </row>
    <row r="81" spans="1:17" ht="15.75">
      <c r="A81" s="29" t="s">
        <v>21</v>
      </c>
      <c r="B81" s="125" t="s">
        <v>1007</v>
      </c>
      <c r="C81" s="63">
        <v>2</v>
      </c>
      <c r="D81" s="29">
        <v>2</v>
      </c>
      <c r="E81" s="29">
        <v>1</v>
      </c>
      <c r="F81" s="29"/>
      <c r="G81" s="29"/>
      <c r="H81" s="29"/>
      <c r="I81" s="29">
        <v>1</v>
      </c>
      <c r="J81" s="29">
        <v>1</v>
      </c>
      <c r="K81" s="63"/>
      <c r="L81" s="63"/>
      <c r="M81" s="63"/>
      <c r="N81" s="63"/>
      <c r="O81" s="63">
        <v>2</v>
      </c>
      <c r="P81" s="63">
        <v>1</v>
      </c>
      <c r="Q81" s="63"/>
    </row>
    <row r="82" spans="1:17" ht="30">
      <c r="A82" s="29" t="s">
        <v>23</v>
      </c>
      <c r="B82" s="125" t="s">
        <v>1008</v>
      </c>
      <c r="C82" s="29">
        <v>2</v>
      </c>
      <c r="D82" s="29">
        <v>2</v>
      </c>
      <c r="E82" s="29"/>
      <c r="F82" s="29">
        <v>1</v>
      </c>
      <c r="G82" s="29"/>
      <c r="H82" s="29"/>
      <c r="I82" s="29">
        <v>1</v>
      </c>
      <c r="J82" s="29"/>
      <c r="K82" s="29"/>
      <c r="L82" s="29"/>
      <c r="M82" s="29"/>
      <c r="N82" s="29"/>
      <c r="O82" s="33">
        <v>2</v>
      </c>
      <c r="P82" s="33">
        <v>1</v>
      </c>
      <c r="Q82" s="33"/>
    </row>
    <row r="83" spans="1:17" ht="30">
      <c r="A83" s="29" t="s">
        <v>24</v>
      </c>
      <c r="B83" s="125" t="s">
        <v>1009</v>
      </c>
      <c r="C83" s="29">
        <v>2</v>
      </c>
      <c r="D83" s="29">
        <v>2</v>
      </c>
      <c r="E83" s="29"/>
      <c r="F83" s="29"/>
      <c r="G83" s="29"/>
      <c r="H83" s="29"/>
      <c r="I83" s="29"/>
      <c r="J83" s="29"/>
      <c r="K83" s="63"/>
      <c r="L83" s="63"/>
      <c r="M83" s="63"/>
      <c r="N83" s="63"/>
      <c r="O83" s="63">
        <v>2</v>
      </c>
      <c r="P83" s="63">
        <v>1</v>
      </c>
      <c r="Q83" s="63"/>
    </row>
    <row r="84" spans="1:17" ht="15.75">
      <c r="A84" s="342" t="s">
        <v>254</v>
      </c>
      <c r="B84" s="343"/>
      <c r="C84" s="240">
        <f>AVERAGE(C76:C83)</f>
        <v>2.125</v>
      </c>
      <c r="D84" s="240">
        <f>AVERAGE(D76:D83)</f>
        <v>2.25</v>
      </c>
      <c r="E84" s="240">
        <f>AVERAGE(E76:E81)</f>
        <v>1.5</v>
      </c>
      <c r="F84" s="240">
        <f>AVERAGE(F76,F82)</f>
        <v>1</v>
      </c>
      <c r="G84" s="240"/>
      <c r="H84" s="240">
        <v>1</v>
      </c>
      <c r="I84" s="240">
        <f>AVERAGE(I78,I80:I82)</f>
        <v>1</v>
      </c>
      <c r="J84" s="240">
        <v>1</v>
      </c>
      <c r="K84" s="127"/>
      <c r="L84" s="127"/>
      <c r="M84" s="127"/>
      <c r="N84" s="127"/>
      <c r="O84" s="127">
        <f>AVERAGE(O76:O83)</f>
        <v>2.25</v>
      </c>
      <c r="P84" s="127">
        <f>AVERAGE(P76:P83)</f>
        <v>1.25</v>
      </c>
      <c r="Q84" s="127"/>
    </row>
    <row r="85" spans="1:17" ht="15.75">
      <c r="A85" s="29"/>
      <c r="B85" s="46" t="s">
        <v>1010</v>
      </c>
      <c r="C85" s="63"/>
      <c r="D85" s="29"/>
      <c r="E85" s="29"/>
      <c r="F85" s="29"/>
      <c r="G85" s="29"/>
      <c r="H85" s="29"/>
      <c r="I85" s="29"/>
      <c r="J85" s="29"/>
      <c r="K85" s="63"/>
      <c r="L85" s="63"/>
      <c r="M85" s="63"/>
      <c r="N85" s="63"/>
      <c r="O85" s="63"/>
      <c r="P85" s="63"/>
      <c r="Q85" s="63"/>
    </row>
    <row r="86" spans="1:17" ht="15.75">
      <c r="A86" s="29" t="s">
        <v>0</v>
      </c>
      <c r="B86" s="125" t="s">
        <v>1663</v>
      </c>
      <c r="C86" s="29">
        <v>3</v>
      </c>
      <c r="D86" s="29">
        <v>3</v>
      </c>
      <c r="E86" s="29">
        <v>1</v>
      </c>
      <c r="F86" s="29">
        <v>2</v>
      </c>
      <c r="G86" s="29"/>
      <c r="H86" s="29"/>
      <c r="I86" s="29"/>
      <c r="J86" s="29"/>
      <c r="K86" s="29"/>
      <c r="L86" s="29"/>
      <c r="M86" s="29"/>
      <c r="N86" s="29"/>
      <c r="O86" s="33">
        <v>3</v>
      </c>
      <c r="P86" s="33">
        <v>1</v>
      </c>
      <c r="Q86" s="33"/>
    </row>
    <row r="87" spans="1:17" ht="15.75">
      <c r="A87" s="29" t="s">
        <v>1</v>
      </c>
      <c r="B87" s="125" t="s">
        <v>1011</v>
      </c>
      <c r="C87" s="29">
        <v>3</v>
      </c>
      <c r="D87" s="29">
        <v>3</v>
      </c>
      <c r="E87" s="29">
        <v>2</v>
      </c>
      <c r="F87" s="29">
        <v>1</v>
      </c>
      <c r="G87" s="29"/>
      <c r="H87" s="29"/>
      <c r="I87" s="29"/>
      <c r="J87" s="29"/>
      <c r="K87" s="63"/>
      <c r="L87" s="63"/>
      <c r="M87" s="63"/>
      <c r="N87" s="63"/>
      <c r="O87" s="63">
        <v>3</v>
      </c>
      <c r="P87" s="63">
        <v>2</v>
      </c>
      <c r="Q87" s="63"/>
    </row>
    <row r="88" spans="1:17" ht="30">
      <c r="A88" s="29" t="s">
        <v>2</v>
      </c>
      <c r="B88" s="125" t="s">
        <v>1664</v>
      </c>
      <c r="C88" s="63">
        <v>2</v>
      </c>
      <c r="D88" s="29">
        <v>3</v>
      </c>
      <c r="E88" s="29">
        <v>2</v>
      </c>
      <c r="F88" s="29">
        <v>1</v>
      </c>
      <c r="G88" s="29"/>
      <c r="H88" s="29"/>
      <c r="I88" s="29"/>
      <c r="J88" s="29"/>
      <c r="K88" s="63"/>
      <c r="L88" s="63"/>
      <c r="M88" s="63"/>
      <c r="N88" s="63"/>
      <c r="O88" s="63">
        <v>2</v>
      </c>
      <c r="P88" s="63">
        <v>2</v>
      </c>
      <c r="Q88" s="63"/>
    </row>
    <row r="89" spans="1:17" ht="15.75">
      <c r="A89" s="29" t="s">
        <v>3</v>
      </c>
      <c r="B89" s="125" t="s">
        <v>1012</v>
      </c>
      <c r="C89" s="63">
        <v>2</v>
      </c>
      <c r="D89" s="29">
        <v>3</v>
      </c>
      <c r="E89" s="29">
        <v>3</v>
      </c>
      <c r="F89" s="29">
        <v>2</v>
      </c>
      <c r="G89" s="29"/>
      <c r="H89" s="29"/>
      <c r="I89" s="29"/>
      <c r="J89" s="29"/>
      <c r="K89" s="63"/>
      <c r="L89" s="63"/>
      <c r="M89" s="63"/>
      <c r="N89" s="63"/>
      <c r="O89" s="63">
        <v>3</v>
      </c>
      <c r="P89" s="63">
        <v>2</v>
      </c>
      <c r="Q89" s="63"/>
    </row>
    <row r="90" spans="1:17" ht="30">
      <c r="A90" s="29" t="s">
        <v>4</v>
      </c>
      <c r="B90" s="125" t="s">
        <v>1013</v>
      </c>
      <c r="C90" s="29">
        <v>3</v>
      </c>
      <c r="D90" s="29">
        <v>3</v>
      </c>
      <c r="E90" s="29">
        <v>2</v>
      </c>
      <c r="F90" s="29">
        <v>2</v>
      </c>
      <c r="G90" s="29"/>
      <c r="H90" s="29"/>
      <c r="I90" s="29"/>
      <c r="J90" s="29"/>
      <c r="K90" s="29"/>
      <c r="L90" s="29"/>
      <c r="M90" s="29"/>
      <c r="N90" s="29"/>
      <c r="O90" s="33">
        <v>3</v>
      </c>
      <c r="P90" s="33">
        <v>2</v>
      </c>
      <c r="Q90" s="33"/>
    </row>
    <row r="91" spans="1:17" ht="15.75">
      <c r="A91" s="29" t="s">
        <v>21</v>
      </c>
      <c r="B91" s="125" t="s">
        <v>1014</v>
      </c>
      <c r="C91" s="29">
        <v>3</v>
      </c>
      <c r="D91" s="29">
        <v>3</v>
      </c>
      <c r="E91" s="29">
        <v>2</v>
      </c>
      <c r="F91" s="29">
        <v>2</v>
      </c>
      <c r="G91" s="29"/>
      <c r="H91" s="29"/>
      <c r="I91" s="29"/>
      <c r="J91" s="29"/>
      <c r="K91" s="63"/>
      <c r="L91" s="63"/>
      <c r="M91" s="63"/>
      <c r="N91" s="63"/>
      <c r="O91" s="63">
        <v>2</v>
      </c>
      <c r="P91" s="63">
        <v>2</v>
      </c>
      <c r="Q91" s="63"/>
    </row>
    <row r="92" spans="1:17" ht="15.75">
      <c r="A92" s="342" t="s">
        <v>254</v>
      </c>
      <c r="B92" s="343"/>
      <c r="C92" s="240">
        <f>AVERAGE(C86:C91)</f>
        <v>2.6666666666666665</v>
      </c>
      <c r="D92" s="240">
        <f t="shared" ref="D92:F92" si="8">AVERAGE(D86:D91)</f>
        <v>3</v>
      </c>
      <c r="E92" s="240">
        <f t="shared" si="8"/>
        <v>2</v>
      </c>
      <c r="F92" s="240">
        <f t="shared" si="8"/>
        <v>1.6666666666666667</v>
      </c>
      <c r="G92" s="240"/>
      <c r="H92" s="240"/>
      <c r="I92" s="240"/>
      <c r="J92" s="240"/>
      <c r="K92" s="127"/>
      <c r="L92" s="127"/>
      <c r="M92" s="127"/>
      <c r="N92" s="127"/>
      <c r="O92" s="248">
        <f>AVERAGE(O86:O91)</f>
        <v>2.6666666666666665</v>
      </c>
      <c r="P92" s="248">
        <f>AVERAGE(P86:P91)</f>
        <v>1.8333333333333333</v>
      </c>
      <c r="Q92" s="127"/>
    </row>
    <row r="93" spans="1:17" ht="15.75">
      <c r="A93" s="29"/>
      <c r="B93" s="46" t="s">
        <v>1015</v>
      </c>
      <c r="C93" s="46"/>
      <c r="D93" s="46"/>
      <c r="E93" s="46"/>
      <c r="F93" s="46"/>
      <c r="G93" s="46"/>
      <c r="H93" s="46"/>
      <c r="I93" s="46"/>
      <c r="J93" s="46"/>
      <c r="K93" s="46"/>
      <c r="L93" s="46"/>
      <c r="M93" s="46"/>
      <c r="N93" s="46"/>
      <c r="O93" s="47"/>
      <c r="P93" s="47"/>
      <c r="Q93" s="47"/>
    </row>
    <row r="94" spans="1:17" ht="30">
      <c r="A94" s="29" t="s">
        <v>0</v>
      </c>
      <c r="B94" s="126" t="s">
        <v>1016</v>
      </c>
      <c r="C94" s="29">
        <v>3</v>
      </c>
      <c r="D94" s="29">
        <v>3</v>
      </c>
      <c r="E94" s="29">
        <v>2</v>
      </c>
      <c r="F94" s="29">
        <v>1</v>
      </c>
      <c r="G94" s="29">
        <v>2</v>
      </c>
      <c r="H94" s="29">
        <v>1</v>
      </c>
      <c r="I94" s="29">
        <v>1</v>
      </c>
      <c r="J94" s="45">
        <v>1</v>
      </c>
      <c r="K94" s="63"/>
      <c r="L94" s="63">
        <v>1</v>
      </c>
      <c r="M94" s="63"/>
      <c r="N94" s="63">
        <v>2</v>
      </c>
      <c r="O94" s="63">
        <v>3</v>
      </c>
      <c r="P94" s="63">
        <v>3</v>
      </c>
      <c r="Q94" s="63">
        <v>3</v>
      </c>
    </row>
    <row r="95" spans="1:17" ht="15.75">
      <c r="A95" s="29" t="s">
        <v>1</v>
      </c>
      <c r="B95" s="126" t="s">
        <v>1017</v>
      </c>
      <c r="C95" s="63">
        <v>3</v>
      </c>
      <c r="D95" s="29">
        <v>3</v>
      </c>
      <c r="E95" s="29">
        <v>3</v>
      </c>
      <c r="F95" s="29">
        <v>2</v>
      </c>
      <c r="G95" s="29">
        <v>3</v>
      </c>
      <c r="H95" s="29">
        <v>1</v>
      </c>
      <c r="I95" s="29">
        <v>1</v>
      </c>
      <c r="J95" s="29">
        <v>1</v>
      </c>
      <c r="K95" s="63"/>
      <c r="L95" s="63">
        <v>1</v>
      </c>
      <c r="M95" s="63"/>
      <c r="N95" s="63">
        <v>2</v>
      </c>
      <c r="O95" s="63">
        <v>3</v>
      </c>
      <c r="P95" s="63">
        <v>3</v>
      </c>
      <c r="Q95" s="63">
        <v>3</v>
      </c>
    </row>
    <row r="96" spans="1:17" ht="15.75">
      <c r="A96" s="29" t="s">
        <v>2</v>
      </c>
      <c r="B96" s="126" t="s">
        <v>1018</v>
      </c>
      <c r="C96" s="63">
        <v>3</v>
      </c>
      <c r="D96" s="63">
        <v>3</v>
      </c>
      <c r="E96" s="63">
        <v>2</v>
      </c>
      <c r="F96" s="63">
        <v>2</v>
      </c>
      <c r="G96" s="63">
        <v>3</v>
      </c>
      <c r="H96" s="63">
        <v>2</v>
      </c>
      <c r="I96" s="63">
        <v>2</v>
      </c>
      <c r="J96" s="63">
        <v>1</v>
      </c>
      <c r="K96" s="63">
        <v>2</v>
      </c>
      <c r="L96" s="63"/>
      <c r="M96" s="63"/>
      <c r="N96" s="63">
        <v>2</v>
      </c>
      <c r="O96" s="64">
        <v>2</v>
      </c>
      <c r="P96" s="64">
        <v>2</v>
      </c>
      <c r="Q96" s="64">
        <v>2</v>
      </c>
    </row>
    <row r="97" spans="1:17" ht="15.75">
      <c r="A97" s="29" t="s">
        <v>3</v>
      </c>
      <c r="B97" s="126" t="s">
        <v>1019</v>
      </c>
      <c r="C97" s="63">
        <v>2</v>
      </c>
      <c r="D97" s="63">
        <v>2</v>
      </c>
      <c r="E97" s="63">
        <v>3</v>
      </c>
      <c r="F97" s="63">
        <v>2</v>
      </c>
      <c r="G97" s="63">
        <v>3</v>
      </c>
      <c r="H97" s="63">
        <v>1</v>
      </c>
      <c r="I97" s="63">
        <v>1</v>
      </c>
      <c r="J97" s="63">
        <v>1</v>
      </c>
      <c r="K97" s="63"/>
      <c r="L97" s="63"/>
      <c r="M97" s="63"/>
      <c r="N97" s="63">
        <v>2</v>
      </c>
      <c r="O97" s="63">
        <v>2</v>
      </c>
      <c r="P97" s="63">
        <v>2</v>
      </c>
      <c r="Q97" s="63">
        <v>2</v>
      </c>
    </row>
    <row r="98" spans="1:17" ht="15.75">
      <c r="A98" s="29" t="s">
        <v>4</v>
      </c>
      <c r="B98" s="120" t="s">
        <v>1020</v>
      </c>
      <c r="C98" s="63">
        <v>3</v>
      </c>
      <c r="D98" s="63">
        <v>3</v>
      </c>
      <c r="E98" s="63">
        <v>3</v>
      </c>
      <c r="F98" s="63">
        <v>3</v>
      </c>
      <c r="G98" s="63">
        <v>3</v>
      </c>
      <c r="H98" s="63">
        <v>1</v>
      </c>
      <c r="I98" s="63">
        <v>1</v>
      </c>
      <c r="J98" s="63">
        <v>1</v>
      </c>
      <c r="K98" s="63"/>
      <c r="L98" s="63"/>
      <c r="M98" s="63">
        <v>2</v>
      </c>
      <c r="N98" s="63">
        <v>2</v>
      </c>
      <c r="O98" s="63">
        <v>2</v>
      </c>
      <c r="P98" s="63">
        <v>2</v>
      </c>
      <c r="Q98" s="63">
        <v>2</v>
      </c>
    </row>
    <row r="99" spans="1:17" ht="15" customHeight="1">
      <c r="A99" s="29" t="s">
        <v>21</v>
      </c>
      <c r="B99" s="126" t="s">
        <v>1021</v>
      </c>
      <c r="C99" s="63">
        <v>3</v>
      </c>
      <c r="D99" s="63">
        <v>3</v>
      </c>
      <c r="E99" s="63">
        <v>2</v>
      </c>
      <c r="F99" s="63">
        <v>3</v>
      </c>
      <c r="G99" s="63">
        <v>3</v>
      </c>
      <c r="H99" s="63">
        <v>1</v>
      </c>
      <c r="I99" s="63">
        <v>1</v>
      </c>
      <c r="J99" s="63">
        <v>2</v>
      </c>
      <c r="K99" s="63"/>
      <c r="L99" s="63"/>
      <c r="M99" s="63">
        <v>2</v>
      </c>
      <c r="N99" s="63">
        <v>2</v>
      </c>
      <c r="O99" s="63">
        <v>2</v>
      </c>
      <c r="P99" s="63">
        <v>2</v>
      </c>
      <c r="Q99" s="63">
        <v>2</v>
      </c>
    </row>
    <row r="100" spans="1:17" ht="30">
      <c r="A100" s="29" t="s">
        <v>23</v>
      </c>
      <c r="B100" s="126" t="s">
        <v>1022</v>
      </c>
      <c r="C100" s="63">
        <v>3</v>
      </c>
      <c r="D100" s="63">
        <v>3</v>
      </c>
      <c r="E100" s="63">
        <v>2</v>
      </c>
      <c r="F100" s="63">
        <v>3</v>
      </c>
      <c r="G100" s="63">
        <v>3</v>
      </c>
      <c r="H100" s="63">
        <v>1</v>
      </c>
      <c r="I100" s="63">
        <v>1</v>
      </c>
      <c r="J100" s="63">
        <v>2</v>
      </c>
      <c r="K100" s="63"/>
      <c r="L100" s="63"/>
      <c r="M100" s="63">
        <v>2</v>
      </c>
      <c r="N100" s="63">
        <v>2</v>
      </c>
      <c r="O100" s="64">
        <v>2</v>
      </c>
      <c r="P100" s="64">
        <v>2</v>
      </c>
      <c r="Q100" s="64">
        <v>2</v>
      </c>
    </row>
    <row r="101" spans="1:17" ht="30">
      <c r="A101" s="29" t="s">
        <v>24</v>
      </c>
      <c r="B101" s="120" t="s">
        <v>1023</v>
      </c>
      <c r="C101" s="63">
        <v>3</v>
      </c>
      <c r="D101" s="63">
        <v>3</v>
      </c>
      <c r="E101" s="63">
        <v>3</v>
      </c>
      <c r="F101" s="63">
        <v>3</v>
      </c>
      <c r="G101" s="63">
        <v>3</v>
      </c>
      <c r="H101" s="63">
        <v>2</v>
      </c>
      <c r="I101" s="63">
        <v>2</v>
      </c>
      <c r="J101" s="63">
        <v>2</v>
      </c>
      <c r="K101" s="63">
        <v>2</v>
      </c>
      <c r="L101" s="63"/>
      <c r="M101" s="63">
        <v>2</v>
      </c>
      <c r="N101" s="63">
        <v>2</v>
      </c>
      <c r="O101" s="63">
        <v>2</v>
      </c>
      <c r="P101" s="63">
        <v>2</v>
      </c>
      <c r="Q101" s="63">
        <v>2</v>
      </c>
    </row>
    <row r="102" spans="1:17" ht="15.75">
      <c r="A102" s="342" t="s">
        <v>254</v>
      </c>
      <c r="B102" s="343"/>
      <c r="C102" s="127">
        <v>2.88</v>
      </c>
      <c r="D102" s="127">
        <v>2.88</v>
      </c>
      <c r="E102" s="127">
        <v>2.5</v>
      </c>
      <c r="F102" s="127">
        <v>2.34</v>
      </c>
      <c r="G102" s="127">
        <v>2.88</v>
      </c>
      <c r="H102" s="127">
        <v>1.25</v>
      </c>
      <c r="I102" s="127">
        <v>1.25</v>
      </c>
      <c r="J102" s="127">
        <v>1.38</v>
      </c>
      <c r="K102" s="127">
        <v>0.5</v>
      </c>
      <c r="L102" s="127">
        <v>0.25</v>
      </c>
      <c r="M102" s="127">
        <v>1</v>
      </c>
      <c r="N102" s="127">
        <v>2</v>
      </c>
      <c r="O102" s="127">
        <v>2.25</v>
      </c>
      <c r="P102" s="127">
        <v>2.25</v>
      </c>
      <c r="Q102" s="127">
        <v>2.25</v>
      </c>
    </row>
    <row r="103" spans="1:17" ht="15.75">
      <c r="A103" s="29"/>
      <c r="B103" s="128" t="s">
        <v>1024</v>
      </c>
      <c r="C103" s="63"/>
      <c r="D103" s="63"/>
      <c r="E103" s="63"/>
      <c r="F103" s="63"/>
      <c r="G103" s="63"/>
      <c r="H103" s="63"/>
      <c r="I103" s="63"/>
      <c r="J103" s="63"/>
      <c r="K103" s="63"/>
      <c r="L103" s="63"/>
      <c r="M103" s="63"/>
      <c r="N103" s="63"/>
      <c r="O103" s="63"/>
      <c r="P103" s="63"/>
      <c r="Q103" s="63"/>
    </row>
    <row r="104" spans="1:17" ht="15.75">
      <c r="A104" s="29" t="s">
        <v>0</v>
      </c>
      <c r="B104" s="120" t="s">
        <v>1025</v>
      </c>
      <c r="C104" s="63">
        <v>3</v>
      </c>
      <c r="D104" s="63">
        <v>3</v>
      </c>
      <c r="E104" s="63">
        <v>1</v>
      </c>
      <c r="F104" s="63">
        <v>1</v>
      </c>
      <c r="G104" s="63"/>
      <c r="H104" s="63">
        <v>2</v>
      </c>
      <c r="I104" s="63">
        <v>2</v>
      </c>
      <c r="J104" s="63">
        <v>3</v>
      </c>
      <c r="K104" s="63">
        <v>2</v>
      </c>
      <c r="L104" s="63"/>
      <c r="M104" s="63">
        <v>1</v>
      </c>
      <c r="N104" s="63">
        <v>1</v>
      </c>
      <c r="O104" s="63">
        <v>2</v>
      </c>
      <c r="P104" s="63">
        <v>2</v>
      </c>
      <c r="Q104" s="63"/>
    </row>
    <row r="105" spans="1:17" ht="30">
      <c r="A105" s="29" t="s">
        <v>1</v>
      </c>
      <c r="B105" s="126" t="s">
        <v>1026</v>
      </c>
      <c r="C105" s="63">
        <v>3</v>
      </c>
      <c r="D105" s="63">
        <v>3</v>
      </c>
      <c r="E105" s="63">
        <v>1</v>
      </c>
      <c r="F105" s="63">
        <v>1</v>
      </c>
      <c r="G105" s="63">
        <v>2</v>
      </c>
      <c r="H105" s="63">
        <v>1</v>
      </c>
      <c r="I105" s="63">
        <v>1</v>
      </c>
      <c r="J105" s="63">
        <v>1</v>
      </c>
      <c r="K105" s="63">
        <v>2</v>
      </c>
      <c r="L105" s="63"/>
      <c r="M105" s="63">
        <v>1</v>
      </c>
      <c r="N105" s="63">
        <v>1</v>
      </c>
      <c r="O105" s="63">
        <v>2</v>
      </c>
      <c r="P105" s="63">
        <v>1</v>
      </c>
      <c r="Q105" s="63"/>
    </row>
    <row r="106" spans="1:17" ht="15.75">
      <c r="A106" s="29" t="s">
        <v>2</v>
      </c>
      <c r="B106" s="126" t="s">
        <v>1027</v>
      </c>
      <c r="C106" s="63">
        <v>3</v>
      </c>
      <c r="D106" s="63">
        <v>2</v>
      </c>
      <c r="E106" s="63"/>
      <c r="F106" s="63">
        <v>2</v>
      </c>
      <c r="G106" s="63"/>
      <c r="H106" s="63">
        <v>2</v>
      </c>
      <c r="I106" s="63">
        <v>1</v>
      </c>
      <c r="J106" s="63">
        <v>2</v>
      </c>
      <c r="K106" s="63">
        <v>2</v>
      </c>
      <c r="L106" s="63">
        <v>2</v>
      </c>
      <c r="M106" s="63">
        <v>1</v>
      </c>
      <c r="N106" s="63"/>
      <c r="O106" s="64">
        <v>2</v>
      </c>
      <c r="P106" s="64">
        <v>1</v>
      </c>
      <c r="Q106" s="64"/>
    </row>
    <row r="107" spans="1:17" ht="15.75">
      <c r="A107" s="29" t="s">
        <v>3</v>
      </c>
      <c r="B107" s="126" t="s">
        <v>1028</v>
      </c>
      <c r="C107" s="63">
        <v>2</v>
      </c>
      <c r="D107" s="63">
        <v>2</v>
      </c>
      <c r="E107" s="63">
        <v>1</v>
      </c>
      <c r="F107" s="63">
        <v>3</v>
      </c>
      <c r="G107" s="63">
        <v>2</v>
      </c>
      <c r="H107" s="63">
        <v>1</v>
      </c>
      <c r="I107" s="63"/>
      <c r="J107" s="63"/>
      <c r="K107" s="63">
        <v>2</v>
      </c>
      <c r="L107" s="63">
        <v>2</v>
      </c>
      <c r="M107" s="63">
        <v>1</v>
      </c>
      <c r="N107" s="63"/>
      <c r="O107" s="63">
        <v>2</v>
      </c>
      <c r="P107" s="63">
        <v>1</v>
      </c>
      <c r="Q107" s="63"/>
    </row>
    <row r="108" spans="1:17" ht="30">
      <c r="A108" s="29" t="s">
        <v>4</v>
      </c>
      <c r="B108" s="120" t="s">
        <v>1029</v>
      </c>
      <c r="C108" s="63">
        <v>2</v>
      </c>
      <c r="D108" s="63">
        <v>2</v>
      </c>
      <c r="E108" s="63"/>
      <c r="F108" s="63">
        <v>1</v>
      </c>
      <c r="G108" s="63"/>
      <c r="H108" s="63">
        <v>1</v>
      </c>
      <c r="I108" s="63"/>
      <c r="J108" s="63">
        <v>2</v>
      </c>
      <c r="K108" s="63">
        <v>2</v>
      </c>
      <c r="L108" s="63"/>
      <c r="M108" s="63">
        <v>1</v>
      </c>
      <c r="N108" s="63"/>
      <c r="O108" s="63">
        <v>2</v>
      </c>
      <c r="P108" s="63">
        <v>1</v>
      </c>
      <c r="Q108" s="63"/>
    </row>
    <row r="109" spans="1:17" ht="15.75">
      <c r="A109" s="29" t="s">
        <v>21</v>
      </c>
      <c r="B109" s="129" t="s">
        <v>1030</v>
      </c>
      <c r="C109" s="63">
        <v>2</v>
      </c>
      <c r="D109" s="63">
        <v>2</v>
      </c>
      <c r="E109" s="63">
        <v>1</v>
      </c>
      <c r="F109" s="63">
        <v>1</v>
      </c>
      <c r="G109" s="63"/>
      <c r="H109" s="63"/>
      <c r="I109" s="63"/>
      <c r="J109" s="63"/>
      <c r="K109" s="63"/>
      <c r="L109" s="63"/>
      <c r="M109" s="63">
        <v>1</v>
      </c>
      <c r="N109" s="63"/>
      <c r="O109" s="63">
        <v>2</v>
      </c>
      <c r="P109" s="63">
        <v>1</v>
      </c>
      <c r="Q109" s="63"/>
    </row>
    <row r="110" spans="1:17" ht="15.75">
      <c r="A110" s="29" t="s">
        <v>23</v>
      </c>
      <c r="B110" s="129"/>
      <c r="C110" s="63">
        <v>2</v>
      </c>
      <c r="D110" s="63">
        <v>2</v>
      </c>
      <c r="E110" s="63"/>
      <c r="F110" s="63">
        <v>2</v>
      </c>
      <c r="G110" s="63"/>
      <c r="H110" s="63">
        <v>2</v>
      </c>
      <c r="I110" s="63">
        <v>2</v>
      </c>
      <c r="J110" s="63">
        <v>2</v>
      </c>
      <c r="K110" s="63">
        <v>2</v>
      </c>
      <c r="L110" s="63"/>
      <c r="M110" s="63">
        <v>2</v>
      </c>
      <c r="N110" s="63"/>
      <c r="O110" s="63">
        <v>2</v>
      </c>
      <c r="P110" s="63">
        <v>1</v>
      </c>
      <c r="Q110" s="63"/>
    </row>
    <row r="111" spans="1:17" ht="15.75">
      <c r="A111" s="342" t="s">
        <v>254</v>
      </c>
      <c r="B111" s="343"/>
      <c r="C111" s="127">
        <v>2.4</v>
      </c>
      <c r="D111" s="127">
        <v>2.2799999999999998</v>
      </c>
      <c r="E111" s="127">
        <v>0.56999999999999995</v>
      </c>
      <c r="F111" s="127">
        <v>1.57</v>
      </c>
      <c r="G111" s="127">
        <v>0.56999999999999995</v>
      </c>
      <c r="H111" s="127">
        <v>1.28</v>
      </c>
      <c r="I111" s="127">
        <v>0.85</v>
      </c>
      <c r="J111" s="127">
        <v>1.4</v>
      </c>
      <c r="K111" s="127">
        <v>1.7</v>
      </c>
      <c r="L111" s="127">
        <v>0.56999999999999995</v>
      </c>
      <c r="M111" s="127">
        <v>1.1399999999999999</v>
      </c>
      <c r="N111" s="127">
        <v>0.28000000000000003</v>
      </c>
      <c r="O111" s="127">
        <v>2</v>
      </c>
      <c r="P111" s="127">
        <v>1.1399999999999999</v>
      </c>
      <c r="Q111" s="247"/>
    </row>
    <row r="112" spans="1:17" ht="15.75">
      <c r="A112" s="29"/>
      <c r="B112" s="128" t="s">
        <v>1031</v>
      </c>
      <c r="C112" s="234"/>
      <c r="D112" s="234"/>
      <c r="E112" s="234"/>
      <c r="F112" s="234"/>
      <c r="G112" s="234"/>
      <c r="H112" s="234"/>
      <c r="I112" s="234"/>
      <c r="J112" s="234"/>
      <c r="K112" s="234"/>
      <c r="L112" s="234"/>
      <c r="M112" s="234"/>
      <c r="N112" s="234"/>
      <c r="O112" s="234"/>
      <c r="P112" s="234"/>
      <c r="Q112" s="234"/>
    </row>
    <row r="113" spans="1:17" ht="15.75">
      <c r="A113" s="29" t="s">
        <v>0</v>
      </c>
      <c r="B113" s="130" t="s">
        <v>1032</v>
      </c>
      <c r="C113" s="63">
        <v>2</v>
      </c>
      <c r="D113" s="63">
        <v>2</v>
      </c>
      <c r="E113" s="63">
        <v>2</v>
      </c>
      <c r="F113" s="63">
        <v>2</v>
      </c>
      <c r="G113" s="63">
        <v>2</v>
      </c>
      <c r="H113" s="63">
        <v>2</v>
      </c>
      <c r="I113" s="63">
        <v>2</v>
      </c>
      <c r="J113" s="63">
        <v>1</v>
      </c>
      <c r="K113" s="63">
        <v>1</v>
      </c>
      <c r="L113" s="63">
        <v>2</v>
      </c>
      <c r="M113" s="63"/>
      <c r="N113" s="63">
        <v>3</v>
      </c>
      <c r="O113" s="63">
        <v>2</v>
      </c>
      <c r="P113" s="63">
        <v>2</v>
      </c>
      <c r="Q113" s="63">
        <v>3</v>
      </c>
    </row>
    <row r="114" spans="1:17" ht="15.75">
      <c r="A114" s="29" t="s">
        <v>1</v>
      </c>
      <c r="B114" s="123" t="s">
        <v>1033</v>
      </c>
      <c r="C114" s="63">
        <v>2</v>
      </c>
      <c r="D114" s="63">
        <v>2</v>
      </c>
      <c r="E114" s="63">
        <v>2</v>
      </c>
      <c r="F114" s="63">
        <v>2</v>
      </c>
      <c r="G114" s="63">
        <v>2</v>
      </c>
      <c r="H114" s="63">
        <v>2</v>
      </c>
      <c r="I114" s="63">
        <v>2</v>
      </c>
      <c r="J114" s="63">
        <v>1</v>
      </c>
      <c r="K114" s="63">
        <v>1</v>
      </c>
      <c r="L114" s="63">
        <v>2</v>
      </c>
      <c r="M114" s="63"/>
      <c r="N114" s="63">
        <v>3</v>
      </c>
      <c r="O114" s="63">
        <v>2</v>
      </c>
      <c r="P114" s="63">
        <v>2</v>
      </c>
      <c r="Q114" s="63">
        <v>3</v>
      </c>
    </row>
    <row r="115" spans="1:17" ht="15.75">
      <c r="A115" s="29" t="s">
        <v>2</v>
      </c>
      <c r="B115" s="123" t="s">
        <v>1034</v>
      </c>
      <c r="C115" s="63">
        <v>3</v>
      </c>
      <c r="D115" s="63">
        <v>3</v>
      </c>
      <c r="E115" s="63">
        <v>3</v>
      </c>
      <c r="F115" s="63">
        <v>3</v>
      </c>
      <c r="G115" s="63">
        <v>3</v>
      </c>
      <c r="H115" s="63">
        <v>2</v>
      </c>
      <c r="I115" s="63">
        <v>3</v>
      </c>
      <c r="J115" s="63">
        <v>3</v>
      </c>
      <c r="K115" s="63">
        <v>3</v>
      </c>
      <c r="L115" s="63">
        <v>3</v>
      </c>
      <c r="M115" s="63">
        <v>3</v>
      </c>
      <c r="N115" s="63">
        <v>3</v>
      </c>
      <c r="O115" s="63">
        <v>3</v>
      </c>
      <c r="P115" s="63">
        <v>3</v>
      </c>
      <c r="Q115" s="63">
        <v>3</v>
      </c>
    </row>
    <row r="116" spans="1:17" ht="15.75">
      <c r="A116" s="342" t="s">
        <v>254</v>
      </c>
      <c r="B116" s="343"/>
      <c r="C116" s="127">
        <v>2.2999999999999998</v>
      </c>
      <c r="D116" s="127">
        <v>2.33</v>
      </c>
      <c r="E116" s="127">
        <v>2.33</v>
      </c>
      <c r="F116" s="127">
        <v>2.2999999999999998</v>
      </c>
      <c r="G116" s="127">
        <v>2.2999999999999998</v>
      </c>
      <c r="H116" s="127">
        <v>2</v>
      </c>
      <c r="I116" s="127">
        <v>2.2999999999999998</v>
      </c>
      <c r="J116" s="127">
        <v>1.67</v>
      </c>
      <c r="K116" s="127">
        <v>1.67</v>
      </c>
      <c r="L116" s="127">
        <v>2.67</v>
      </c>
      <c r="M116" s="127">
        <v>1</v>
      </c>
      <c r="N116" s="127">
        <v>3</v>
      </c>
      <c r="O116" s="127">
        <v>1.3</v>
      </c>
      <c r="P116" s="127">
        <v>1.3</v>
      </c>
      <c r="Q116" s="127">
        <v>3</v>
      </c>
    </row>
    <row r="117" spans="1:17" ht="31.5" customHeight="1">
      <c r="A117" s="29"/>
      <c r="B117" s="238" t="s">
        <v>1035</v>
      </c>
      <c r="C117" s="63"/>
      <c r="D117" s="63"/>
      <c r="E117" s="63"/>
      <c r="F117" s="63"/>
      <c r="G117" s="63"/>
      <c r="H117" s="63"/>
      <c r="I117" s="63"/>
      <c r="J117" s="63"/>
      <c r="K117" s="63"/>
      <c r="L117" s="63"/>
      <c r="M117" s="63"/>
      <c r="N117" s="63"/>
      <c r="O117" s="63"/>
      <c r="P117" s="63"/>
      <c r="Q117" s="63"/>
    </row>
    <row r="118" spans="1:17" ht="31.5" customHeight="1">
      <c r="A118" s="29" t="s">
        <v>0</v>
      </c>
      <c r="B118" s="113" t="s">
        <v>1036</v>
      </c>
      <c r="C118" s="63"/>
      <c r="D118" s="63">
        <v>1</v>
      </c>
      <c r="E118" s="63"/>
      <c r="F118" s="63"/>
      <c r="G118" s="63">
        <v>1</v>
      </c>
      <c r="H118" s="63">
        <v>2</v>
      </c>
      <c r="I118" s="63"/>
      <c r="J118" s="63">
        <v>2</v>
      </c>
      <c r="K118" s="63"/>
      <c r="L118" s="63">
        <v>2</v>
      </c>
      <c r="M118" s="63"/>
      <c r="N118" s="63">
        <v>1</v>
      </c>
      <c r="O118" s="63">
        <v>2</v>
      </c>
      <c r="P118" s="63">
        <v>2</v>
      </c>
      <c r="Q118" s="63"/>
    </row>
    <row r="119" spans="1:17" ht="15.75">
      <c r="A119" s="29" t="s">
        <v>1</v>
      </c>
      <c r="B119" s="36" t="s">
        <v>1037</v>
      </c>
      <c r="C119" s="63"/>
      <c r="D119" s="63">
        <v>2</v>
      </c>
      <c r="E119" s="63"/>
      <c r="F119" s="63"/>
      <c r="G119" s="63"/>
      <c r="H119" s="63">
        <v>2</v>
      </c>
      <c r="I119" s="63">
        <v>1</v>
      </c>
      <c r="J119" s="63">
        <v>2</v>
      </c>
      <c r="K119" s="63"/>
      <c r="L119" s="63">
        <v>2</v>
      </c>
      <c r="M119" s="63">
        <v>1</v>
      </c>
      <c r="N119" s="63">
        <v>2</v>
      </c>
      <c r="O119" s="64">
        <v>1</v>
      </c>
      <c r="P119" s="64">
        <v>2</v>
      </c>
      <c r="Q119" s="64"/>
    </row>
    <row r="120" spans="1:17" ht="15.75">
      <c r="A120" s="29" t="s">
        <v>2</v>
      </c>
      <c r="B120" s="131" t="s">
        <v>1038</v>
      </c>
      <c r="C120" s="63"/>
      <c r="D120" s="63">
        <v>2</v>
      </c>
      <c r="E120" s="63">
        <v>1</v>
      </c>
      <c r="F120" s="63">
        <v>1</v>
      </c>
      <c r="G120" s="63"/>
      <c r="H120" s="63">
        <v>2</v>
      </c>
      <c r="I120" s="63">
        <v>1</v>
      </c>
      <c r="J120" s="63">
        <v>2</v>
      </c>
      <c r="K120" s="63"/>
      <c r="L120" s="63">
        <v>2</v>
      </c>
      <c r="M120" s="63"/>
      <c r="N120" s="63"/>
      <c r="O120" s="63">
        <v>1</v>
      </c>
      <c r="P120" s="63">
        <v>1</v>
      </c>
      <c r="Q120" s="63"/>
    </row>
    <row r="121" spans="1:17" ht="15.75">
      <c r="A121" s="29" t="s">
        <v>3</v>
      </c>
      <c r="B121" s="113" t="s">
        <v>1039</v>
      </c>
      <c r="C121" s="63">
        <v>1</v>
      </c>
      <c r="D121" s="63">
        <v>3</v>
      </c>
      <c r="E121" s="63">
        <v>2</v>
      </c>
      <c r="F121" s="63">
        <v>1</v>
      </c>
      <c r="G121" s="63"/>
      <c r="H121" s="63"/>
      <c r="I121" s="63"/>
      <c r="J121" s="63">
        <v>1</v>
      </c>
      <c r="K121" s="63"/>
      <c r="L121" s="63"/>
      <c r="M121" s="63">
        <v>2</v>
      </c>
      <c r="N121" s="63">
        <v>1</v>
      </c>
      <c r="O121" s="63">
        <v>1</v>
      </c>
      <c r="P121" s="63">
        <v>1</v>
      </c>
      <c r="Q121" s="63"/>
    </row>
    <row r="122" spans="1:17" ht="15.75">
      <c r="A122" s="29" t="s">
        <v>4</v>
      </c>
      <c r="B122" s="113" t="s">
        <v>1040</v>
      </c>
      <c r="C122" s="63">
        <v>1</v>
      </c>
      <c r="D122" s="63">
        <v>2</v>
      </c>
      <c r="E122" s="63">
        <v>3</v>
      </c>
      <c r="F122" s="63">
        <v>1</v>
      </c>
      <c r="G122" s="63"/>
      <c r="H122" s="63"/>
      <c r="I122" s="63"/>
      <c r="J122" s="63"/>
      <c r="K122" s="63"/>
      <c r="L122" s="63"/>
      <c r="M122" s="63">
        <v>2</v>
      </c>
      <c r="N122" s="63">
        <v>1</v>
      </c>
      <c r="O122" s="64">
        <v>1</v>
      </c>
      <c r="P122" s="64">
        <v>1</v>
      </c>
      <c r="Q122" s="64"/>
    </row>
    <row r="123" spans="1:17" ht="15.75">
      <c r="A123" s="29" t="s">
        <v>21</v>
      </c>
      <c r="B123" s="131" t="s">
        <v>1041</v>
      </c>
      <c r="C123" s="63">
        <v>1</v>
      </c>
      <c r="D123" s="63"/>
      <c r="E123" s="63">
        <v>1</v>
      </c>
      <c r="F123" s="63">
        <v>2</v>
      </c>
      <c r="G123" s="63">
        <v>1</v>
      </c>
      <c r="H123" s="63">
        <v>1</v>
      </c>
      <c r="I123" s="63"/>
      <c r="J123" s="63"/>
      <c r="K123" s="63"/>
      <c r="L123" s="63">
        <v>1</v>
      </c>
      <c r="M123" s="63">
        <v>3</v>
      </c>
      <c r="N123" s="63">
        <v>1</v>
      </c>
      <c r="O123" s="63">
        <v>1</v>
      </c>
      <c r="P123" s="63">
        <v>1</v>
      </c>
      <c r="Q123" s="63"/>
    </row>
    <row r="124" spans="1:17" ht="15.75">
      <c r="A124" s="29" t="s">
        <v>23</v>
      </c>
      <c r="B124" s="113" t="s">
        <v>1042</v>
      </c>
      <c r="C124" s="63">
        <v>1</v>
      </c>
      <c r="D124" s="63">
        <v>1</v>
      </c>
      <c r="E124" s="63">
        <v>2</v>
      </c>
      <c r="F124" s="63">
        <v>1</v>
      </c>
      <c r="G124" s="63">
        <v>2</v>
      </c>
      <c r="H124" s="63"/>
      <c r="I124" s="63"/>
      <c r="J124" s="63">
        <v>1</v>
      </c>
      <c r="K124" s="63"/>
      <c r="L124" s="63">
        <v>2</v>
      </c>
      <c r="M124" s="63">
        <v>3</v>
      </c>
      <c r="N124" s="63">
        <v>1</v>
      </c>
      <c r="O124" s="63">
        <v>1</v>
      </c>
      <c r="P124" s="63">
        <v>1</v>
      </c>
      <c r="Q124" s="63"/>
    </row>
    <row r="125" spans="1:17" ht="15.75">
      <c r="A125" s="342" t="s">
        <v>254</v>
      </c>
      <c r="B125" s="343"/>
      <c r="C125" s="127">
        <v>1</v>
      </c>
      <c r="D125" s="127">
        <f>AVERAGE(D124,D118:D122,D124)</f>
        <v>1.7142857142857142</v>
      </c>
      <c r="E125" s="127">
        <f>AVERAGE(E120:E124)</f>
        <v>1.8</v>
      </c>
      <c r="F125" s="127">
        <f>AVERAGE(F120:F124)</f>
        <v>1.2</v>
      </c>
      <c r="G125" s="127">
        <v>1.33</v>
      </c>
      <c r="H125" s="127">
        <v>1.75</v>
      </c>
      <c r="I125" s="127">
        <v>1</v>
      </c>
      <c r="J125" s="127">
        <v>1.6</v>
      </c>
      <c r="K125" s="127"/>
      <c r="L125" s="127">
        <v>1.8</v>
      </c>
      <c r="M125" s="127">
        <v>2.2000000000000002</v>
      </c>
      <c r="N125" s="127">
        <v>1.1599999999999999</v>
      </c>
      <c r="O125" s="127">
        <v>1.1419999999999999</v>
      </c>
      <c r="P125" s="127">
        <v>1.28</v>
      </c>
      <c r="Q125" s="127"/>
    </row>
    <row r="126" spans="1:17" ht="15.75">
      <c r="A126" s="29"/>
      <c r="B126" s="238" t="s">
        <v>1043</v>
      </c>
      <c r="C126" s="63"/>
      <c r="D126" s="63"/>
      <c r="E126" s="63"/>
      <c r="F126" s="63"/>
      <c r="G126" s="63"/>
      <c r="H126" s="63"/>
      <c r="I126" s="63"/>
      <c r="J126" s="63"/>
      <c r="K126" s="63"/>
      <c r="L126" s="63"/>
      <c r="M126" s="63"/>
      <c r="N126" s="63"/>
      <c r="O126" s="63"/>
      <c r="P126" s="63"/>
      <c r="Q126" s="63"/>
    </row>
    <row r="127" spans="1:17" ht="31.5">
      <c r="A127" s="29" t="s">
        <v>0</v>
      </c>
      <c r="B127" s="3" t="s">
        <v>1044</v>
      </c>
      <c r="C127" s="63">
        <v>2</v>
      </c>
      <c r="D127" s="63">
        <v>3</v>
      </c>
      <c r="E127" s="63">
        <v>2</v>
      </c>
      <c r="F127" s="63">
        <v>2</v>
      </c>
      <c r="G127" s="63">
        <v>2</v>
      </c>
      <c r="H127" s="63"/>
      <c r="I127" s="63"/>
      <c r="J127" s="63"/>
      <c r="K127" s="63">
        <v>1</v>
      </c>
      <c r="L127" s="63"/>
      <c r="M127" s="63"/>
      <c r="N127" s="63">
        <v>1</v>
      </c>
      <c r="O127" s="63">
        <v>2</v>
      </c>
      <c r="P127" s="63">
        <v>2</v>
      </c>
      <c r="Q127" s="63">
        <v>1</v>
      </c>
    </row>
    <row r="128" spans="1:17" ht="31.5">
      <c r="A128" s="29" t="s">
        <v>1</v>
      </c>
      <c r="B128" s="3" t="s">
        <v>1045</v>
      </c>
      <c r="C128" s="238">
        <v>3</v>
      </c>
      <c r="D128" s="238">
        <v>3</v>
      </c>
      <c r="E128" s="238">
        <v>3</v>
      </c>
      <c r="F128" s="238">
        <v>2</v>
      </c>
      <c r="G128" s="238">
        <v>2</v>
      </c>
      <c r="H128" s="238"/>
      <c r="I128" s="238"/>
      <c r="J128" s="238"/>
      <c r="K128" s="238">
        <v>1</v>
      </c>
      <c r="L128" s="238"/>
      <c r="M128" s="238"/>
      <c r="N128" s="238">
        <v>1</v>
      </c>
      <c r="O128" s="74">
        <v>2</v>
      </c>
      <c r="P128" s="74">
        <v>2</v>
      </c>
      <c r="Q128" s="74">
        <v>1</v>
      </c>
    </row>
    <row r="129" spans="1:17" ht="15.75">
      <c r="A129" s="29" t="s">
        <v>2</v>
      </c>
      <c r="B129" s="117" t="s">
        <v>1046</v>
      </c>
      <c r="C129" s="63">
        <v>3</v>
      </c>
      <c r="D129" s="63">
        <v>3</v>
      </c>
      <c r="E129" s="63">
        <v>2</v>
      </c>
      <c r="F129" s="63">
        <v>2</v>
      </c>
      <c r="G129" s="63">
        <v>2</v>
      </c>
      <c r="H129" s="63"/>
      <c r="I129" s="63"/>
      <c r="J129" s="63"/>
      <c r="K129" s="63">
        <v>1</v>
      </c>
      <c r="L129" s="63"/>
      <c r="M129" s="63"/>
      <c r="N129" s="63">
        <v>1</v>
      </c>
      <c r="O129" s="63">
        <v>2</v>
      </c>
      <c r="P129" s="63">
        <v>2</v>
      </c>
      <c r="Q129" s="63">
        <v>1</v>
      </c>
    </row>
    <row r="130" spans="1:17" ht="15.75">
      <c r="A130" s="29" t="s">
        <v>3</v>
      </c>
      <c r="B130" s="3" t="s">
        <v>1047</v>
      </c>
      <c r="C130" s="63">
        <v>3</v>
      </c>
      <c r="D130" s="63">
        <v>2</v>
      </c>
      <c r="E130" s="63">
        <v>2</v>
      </c>
      <c r="F130" s="63">
        <v>2</v>
      </c>
      <c r="G130" s="63">
        <v>2</v>
      </c>
      <c r="H130" s="63"/>
      <c r="I130" s="63"/>
      <c r="J130" s="63"/>
      <c r="K130" s="63">
        <v>1</v>
      </c>
      <c r="L130" s="63"/>
      <c r="M130" s="63"/>
      <c r="N130" s="63">
        <v>1</v>
      </c>
      <c r="O130" s="63">
        <v>2</v>
      </c>
      <c r="P130" s="63">
        <v>2</v>
      </c>
      <c r="Q130" s="63">
        <v>1</v>
      </c>
    </row>
    <row r="131" spans="1:17" ht="15.75">
      <c r="A131" s="29" t="s">
        <v>4</v>
      </c>
      <c r="B131" s="117" t="s">
        <v>1048</v>
      </c>
      <c r="C131" s="63">
        <v>3</v>
      </c>
      <c r="D131" s="63">
        <v>3</v>
      </c>
      <c r="E131" s="63">
        <v>2</v>
      </c>
      <c r="F131" s="63">
        <v>2</v>
      </c>
      <c r="G131" s="63">
        <v>2</v>
      </c>
      <c r="H131" s="63"/>
      <c r="I131" s="63"/>
      <c r="J131" s="63"/>
      <c r="K131" s="63">
        <v>1</v>
      </c>
      <c r="L131" s="63"/>
      <c r="M131" s="63"/>
      <c r="N131" s="63">
        <v>1</v>
      </c>
      <c r="O131" s="63">
        <v>2</v>
      </c>
      <c r="P131" s="63">
        <v>2</v>
      </c>
      <c r="Q131" s="63">
        <v>1</v>
      </c>
    </row>
    <row r="132" spans="1:17" ht="31.5">
      <c r="A132" s="29" t="s">
        <v>21</v>
      </c>
      <c r="B132" s="117" t="s">
        <v>1049</v>
      </c>
      <c r="C132" s="63">
        <v>3</v>
      </c>
      <c r="D132" s="63">
        <v>3</v>
      </c>
      <c r="E132" s="63">
        <v>2</v>
      </c>
      <c r="F132" s="63">
        <v>2</v>
      </c>
      <c r="G132" s="63">
        <v>2</v>
      </c>
      <c r="H132" s="63"/>
      <c r="I132" s="63"/>
      <c r="J132" s="63"/>
      <c r="K132" s="63">
        <v>1</v>
      </c>
      <c r="L132" s="63"/>
      <c r="M132" s="63"/>
      <c r="N132" s="63">
        <v>1</v>
      </c>
      <c r="O132" s="63">
        <v>2</v>
      </c>
      <c r="P132" s="63">
        <v>2</v>
      </c>
      <c r="Q132" s="63">
        <v>1</v>
      </c>
    </row>
    <row r="133" spans="1:17" ht="31.5">
      <c r="A133" s="29" t="s">
        <v>23</v>
      </c>
      <c r="B133" s="3" t="s">
        <v>1050</v>
      </c>
      <c r="C133" s="238">
        <v>3</v>
      </c>
      <c r="D133" s="238">
        <v>2</v>
      </c>
      <c r="E133" s="238">
        <v>2</v>
      </c>
      <c r="F133" s="238">
        <v>2</v>
      </c>
      <c r="G133" s="238">
        <v>2</v>
      </c>
      <c r="H133" s="238"/>
      <c r="I133" s="238"/>
      <c r="J133" s="238"/>
      <c r="K133" s="238">
        <v>1</v>
      </c>
      <c r="L133" s="238"/>
      <c r="M133" s="238"/>
      <c r="N133" s="238">
        <v>1</v>
      </c>
      <c r="O133" s="74">
        <v>2</v>
      </c>
      <c r="P133" s="74">
        <v>2</v>
      </c>
      <c r="Q133" s="74">
        <v>1</v>
      </c>
    </row>
    <row r="134" spans="1:17" ht="15.75">
      <c r="A134" s="29" t="s">
        <v>24</v>
      </c>
      <c r="B134" s="117" t="s">
        <v>1051</v>
      </c>
      <c r="C134" s="63">
        <v>2</v>
      </c>
      <c r="D134" s="63">
        <v>2</v>
      </c>
      <c r="E134" s="63">
        <v>2</v>
      </c>
      <c r="F134" s="63">
        <v>2</v>
      </c>
      <c r="G134" s="63">
        <v>2</v>
      </c>
      <c r="H134" s="63"/>
      <c r="I134" s="63"/>
      <c r="J134" s="63"/>
      <c r="K134" s="63">
        <v>1</v>
      </c>
      <c r="L134" s="63"/>
      <c r="M134" s="63"/>
      <c r="N134" s="63">
        <v>1</v>
      </c>
      <c r="O134" s="63">
        <v>2</v>
      </c>
      <c r="P134" s="63">
        <v>2</v>
      </c>
      <c r="Q134" s="63">
        <v>1</v>
      </c>
    </row>
    <row r="135" spans="1:17" ht="31.5">
      <c r="A135" s="29" t="s">
        <v>25</v>
      </c>
      <c r="B135" s="3" t="s">
        <v>1052</v>
      </c>
      <c r="C135" s="63">
        <v>2</v>
      </c>
      <c r="D135" s="63">
        <v>2</v>
      </c>
      <c r="E135" s="63">
        <v>2</v>
      </c>
      <c r="F135" s="63">
        <v>2</v>
      </c>
      <c r="G135" s="63">
        <v>2</v>
      </c>
      <c r="H135" s="63"/>
      <c r="I135" s="63"/>
      <c r="J135" s="63"/>
      <c r="K135" s="63">
        <v>1</v>
      </c>
      <c r="L135" s="63"/>
      <c r="M135" s="63"/>
      <c r="N135" s="63">
        <v>1</v>
      </c>
      <c r="O135" s="63">
        <v>2</v>
      </c>
      <c r="P135" s="63">
        <v>2</v>
      </c>
      <c r="Q135" s="63">
        <v>1</v>
      </c>
    </row>
    <row r="136" spans="1:17" ht="15.75">
      <c r="A136" s="342" t="s">
        <v>254</v>
      </c>
      <c r="B136" s="343"/>
      <c r="C136" s="127">
        <f>AVERAGE(C127:C135)</f>
        <v>2.6666666666666665</v>
      </c>
      <c r="D136" s="127">
        <f t="shared" ref="D136:Q136" si="9">AVERAGE(D127:D135)</f>
        <v>2.5555555555555554</v>
      </c>
      <c r="E136" s="127">
        <f t="shared" si="9"/>
        <v>2.1111111111111112</v>
      </c>
      <c r="F136" s="127">
        <f t="shared" si="9"/>
        <v>2</v>
      </c>
      <c r="G136" s="127">
        <f t="shared" si="9"/>
        <v>2</v>
      </c>
      <c r="H136" s="127"/>
      <c r="I136" s="127"/>
      <c r="J136" s="127"/>
      <c r="K136" s="127">
        <f t="shared" si="9"/>
        <v>1</v>
      </c>
      <c r="L136" s="127"/>
      <c r="M136" s="127"/>
      <c r="N136" s="127">
        <f t="shared" si="9"/>
        <v>1</v>
      </c>
      <c r="O136" s="127">
        <f t="shared" si="9"/>
        <v>2</v>
      </c>
      <c r="P136" s="127">
        <f t="shared" si="9"/>
        <v>2</v>
      </c>
      <c r="Q136" s="127">
        <f t="shared" si="9"/>
        <v>1</v>
      </c>
    </row>
    <row r="137" spans="1:17" ht="15.75">
      <c r="A137" s="29"/>
      <c r="B137" s="238" t="s">
        <v>1053</v>
      </c>
      <c r="C137" s="63"/>
      <c r="D137" s="63"/>
      <c r="E137" s="63"/>
      <c r="F137" s="63"/>
      <c r="G137" s="63"/>
      <c r="H137" s="63"/>
      <c r="I137" s="63"/>
      <c r="J137" s="63"/>
      <c r="K137" s="63"/>
      <c r="L137" s="63"/>
      <c r="M137" s="63"/>
      <c r="N137" s="63"/>
      <c r="O137" s="63"/>
      <c r="P137" s="63"/>
      <c r="Q137" s="63"/>
    </row>
    <row r="138" spans="1:17" ht="15.75">
      <c r="A138" s="29" t="s">
        <v>0</v>
      </c>
      <c r="B138" s="3" t="s">
        <v>1054</v>
      </c>
      <c r="C138" s="63">
        <v>3</v>
      </c>
      <c r="D138" s="63">
        <v>2</v>
      </c>
      <c r="E138" s="63">
        <v>1</v>
      </c>
      <c r="F138" s="63">
        <v>2</v>
      </c>
      <c r="G138" s="63">
        <v>1</v>
      </c>
      <c r="H138" s="63"/>
      <c r="I138" s="63">
        <v>1</v>
      </c>
      <c r="J138" s="63"/>
      <c r="K138" s="63"/>
      <c r="L138" s="63"/>
      <c r="M138" s="63"/>
      <c r="N138" s="63">
        <v>1</v>
      </c>
      <c r="O138" s="63">
        <v>2</v>
      </c>
      <c r="P138" s="63">
        <v>2</v>
      </c>
      <c r="Q138" s="63">
        <v>1</v>
      </c>
    </row>
    <row r="139" spans="1:17" ht="15.75">
      <c r="A139" s="29" t="s">
        <v>1</v>
      </c>
      <c r="B139" s="3" t="s">
        <v>1055</v>
      </c>
      <c r="C139" s="63">
        <v>2</v>
      </c>
      <c r="D139" s="63">
        <v>2</v>
      </c>
      <c r="E139" s="63">
        <v>1</v>
      </c>
      <c r="F139" s="63">
        <v>2</v>
      </c>
      <c r="G139" s="63"/>
      <c r="H139" s="63"/>
      <c r="I139" s="63"/>
      <c r="J139" s="63"/>
      <c r="K139" s="63"/>
      <c r="L139" s="63"/>
      <c r="M139" s="63"/>
      <c r="N139" s="63">
        <v>1</v>
      </c>
      <c r="O139" s="64">
        <v>2</v>
      </c>
      <c r="P139" s="64">
        <v>2</v>
      </c>
      <c r="Q139" s="64">
        <v>1</v>
      </c>
    </row>
    <row r="140" spans="1:17" ht="15.75">
      <c r="A140" s="29" t="s">
        <v>2</v>
      </c>
      <c r="B140" s="3" t="s">
        <v>1056</v>
      </c>
      <c r="C140" s="63">
        <v>3</v>
      </c>
      <c r="D140" s="63">
        <v>3</v>
      </c>
      <c r="E140" s="63">
        <v>2</v>
      </c>
      <c r="F140" s="63">
        <v>2</v>
      </c>
      <c r="G140" s="63"/>
      <c r="H140" s="63"/>
      <c r="I140" s="63"/>
      <c r="J140" s="63"/>
      <c r="K140" s="63"/>
      <c r="L140" s="63"/>
      <c r="M140" s="63"/>
      <c r="N140" s="63">
        <v>1</v>
      </c>
      <c r="O140" s="63">
        <v>2</v>
      </c>
      <c r="P140" s="63">
        <v>2</v>
      </c>
      <c r="Q140" s="63">
        <v>1</v>
      </c>
    </row>
    <row r="141" spans="1:17" ht="15.75">
      <c r="A141" s="29" t="s">
        <v>3</v>
      </c>
      <c r="B141" s="3" t="s">
        <v>1057</v>
      </c>
      <c r="C141" s="63">
        <v>3</v>
      </c>
      <c r="D141" s="63">
        <v>3</v>
      </c>
      <c r="E141" s="63">
        <v>1</v>
      </c>
      <c r="F141" s="63">
        <v>2</v>
      </c>
      <c r="G141" s="63"/>
      <c r="H141" s="63"/>
      <c r="I141" s="63"/>
      <c r="J141" s="63"/>
      <c r="K141" s="63"/>
      <c r="L141" s="63"/>
      <c r="M141" s="63"/>
      <c r="N141" s="63">
        <v>1</v>
      </c>
      <c r="O141" s="63">
        <v>2</v>
      </c>
      <c r="P141" s="63">
        <v>2</v>
      </c>
      <c r="Q141" s="63">
        <v>1</v>
      </c>
    </row>
    <row r="142" spans="1:17" ht="15.75">
      <c r="A142" s="29" t="s">
        <v>4</v>
      </c>
      <c r="B142" s="3" t="s">
        <v>1058</v>
      </c>
      <c r="C142" s="63">
        <v>3</v>
      </c>
      <c r="D142" s="63">
        <v>3</v>
      </c>
      <c r="E142" s="63">
        <v>2</v>
      </c>
      <c r="F142" s="63">
        <v>2</v>
      </c>
      <c r="G142" s="63"/>
      <c r="H142" s="63"/>
      <c r="I142" s="63"/>
      <c r="J142" s="63"/>
      <c r="K142" s="63"/>
      <c r="L142" s="63"/>
      <c r="M142" s="63"/>
      <c r="N142" s="63">
        <v>1</v>
      </c>
      <c r="O142" s="63">
        <v>2</v>
      </c>
      <c r="P142" s="63">
        <v>2</v>
      </c>
      <c r="Q142" s="63">
        <v>1</v>
      </c>
    </row>
    <row r="143" spans="1:17" ht="15.75">
      <c r="A143" s="29" t="s">
        <v>21</v>
      </c>
      <c r="B143" s="3" t="s">
        <v>1059</v>
      </c>
      <c r="C143" s="63">
        <v>2</v>
      </c>
      <c r="D143" s="63">
        <v>3</v>
      </c>
      <c r="E143" s="63">
        <v>2</v>
      </c>
      <c r="F143" s="63">
        <v>2</v>
      </c>
      <c r="G143" s="63"/>
      <c r="H143" s="63"/>
      <c r="I143" s="63"/>
      <c r="J143" s="63"/>
      <c r="K143" s="63"/>
      <c r="L143" s="63"/>
      <c r="M143" s="63"/>
      <c r="N143" s="63">
        <v>1</v>
      </c>
      <c r="O143" s="63">
        <v>2</v>
      </c>
      <c r="P143" s="63">
        <v>2</v>
      </c>
      <c r="Q143" s="63">
        <v>1</v>
      </c>
    </row>
    <row r="144" spans="1:17" ht="15.75">
      <c r="A144" s="342" t="s">
        <v>254</v>
      </c>
      <c r="B144" s="343"/>
      <c r="C144" s="127">
        <f>AVERAGE(C138:C143)</f>
        <v>2.6666666666666665</v>
      </c>
      <c r="D144" s="127">
        <f t="shared" ref="D144:F144" si="10">AVERAGE(D138:D143)</f>
        <v>2.6666666666666665</v>
      </c>
      <c r="E144" s="127">
        <f t="shared" si="10"/>
        <v>1.5</v>
      </c>
      <c r="F144" s="127">
        <f t="shared" si="10"/>
        <v>2</v>
      </c>
      <c r="G144" s="127">
        <v>0.5</v>
      </c>
      <c r="H144" s="127"/>
      <c r="I144" s="127">
        <v>0.5</v>
      </c>
      <c r="J144" s="127"/>
      <c r="K144" s="127"/>
      <c r="L144" s="127"/>
      <c r="M144" s="127"/>
      <c r="N144" s="127">
        <v>1</v>
      </c>
      <c r="O144" s="127">
        <v>2</v>
      </c>
      <c r="P144" s="127">
        <v>2</v>
      </c>
      <c r="Q144" s="127">
        <v>1</v>
      </c>
    </row>
    <row r="145" spans="1:17" ht="15.75">
      <c r="A145" s="29"/>
      <c r="B145" s="238" t="s">
        <v>1060</v>
      </c>
      <c r="C145" s="63"/>
      <c r="D145" s="63"/>
      <c r="E145" s="63"/>
      <c r="F145" s="63"/>
      <c r="G145" s="63"/>
      <c r="H145" s="63"/>
      <c r="I145" s="63"/>
      <c r="J145" s="63"/>
      <c r="K145" s="63"/>
      <c r="L145" s="63"/>
      <c r="M145" s="63"/>
      <c r="N145" s="63"/>
      <c r="O145" s="63"/>
      <c r="P145" s="63"/>
      <c r="Q145" s="63"/>
    </row>
    <row r="146" spans="1:17" ht="15.75">
      <c r="A146" s="29" t="s">
        <v>0</v>
      </c>
      <c r="B146" s="5" t="s">
        <v>1061</v>
      </c>
      <c r="C146" s="63">
        <v>3</v>
      </c>
      <c r="D146" s="63">
        <v>2</v>
      </c>
      <c r="E146" s="63"/>
      <c r="F146" s="63"/>
      <c r="G146" s="63"/>
      <c r="H146" s="63"/>
      <c r="I146" s="63"/>
      <c r="J146" s="63"/>
      <c r="K146" s="63"/>
      <c r="L146" s="63"/>
      <c r="M146" s="63"/>
      <c r="N146" s="63"/>
      <c r="O146" s="64">
        <v>2</v>
      </c>
      <c r="P146" s="64">
        <v>2</v>
      </c>
      <c r="Q146" s="64"/>
    </row>
    <row r="147" spans="1:17" ht="15.75">
      <c r="A147" s="29" t="s">
        <v>1</v>
      </c>
      <c r="B147" s="5" t="s">
        <v>1062</v>
      </c>
      <c r="C147" s="63">
        <v>2</v>
      </c>
      <c r="D147" s="63">
        <v>2</v>
      </c>
      <c r="E147" s="63"/>
      <c r="F147" s="63"/>
      <c r="G147" s="63"/>
      <c r="H147" s="63"/>
      <c r="I147" s="63"/>
      <c r="J147" s="63"/>
      <c r="K147" s="63"/>
      <c r="L147" s="63"/>
      <c r="M147" s="63"/>
      <c r="N147" s="63"/>
      <c r="O147" s="63">
        <v>1</v>
      </c>
      <c r="P147" s="63">
        <v>1</v>
      </c>
      <c r="Q147" s="63"/>
    </row>
    <row r="148" spans="1:17" ht="31.5">
      <c r="A148" s="29" t="s">
        <v>2</v>
      </c>
      <c r="B148" s="21" t="s">
        <v>1063</v>
      </c>
      <c r="C148" s="63">
        <v>1</v>
      </c>
      <c r="D148" s="63">
        <v>3</v>
      </c>
      <c r="E148" s="63">
        <v>2</v>
      </c>
      <c r="F148" s="63"/>
      <c r="G148" s="63">
        <v>2</v>
      </c>
      <c r="H148" s="63"/>
      <c r="I148" s="63"/>
      <c r="J148" s="63"/>
      <c r="K148" s="63"/>
      <c r="L148" s="63"/>
      <c r="M148" s="63"/>
      <c r="N148" s="63"/>
      <c r="O148" s="63">
        <v>2</v>
      </c>
      <c r="P148" s="63">
        <v>2</v>
      </c>
      <c r="Q148" s="63"/>
    </row>
    <row r="149" spans="1:17" ht="15.75">
      <c r="A149" s="29" t="s">
        <v>3</v>
      </c>
      <c r="B149" s="5" t="s">
        <v>1064</v>
      </c>
      <c r="C149" s="63">
        <v>1</v>
      </c>
      <c r="D149" s="63">
        <v>2</v>
      </c>
      <c r="E149" s="63">
        <v>2</v>
      </c>
      <c r="F149" s="63">
        <v>1</v>
      </c>
      <c r="G149" s="63">
        <v>1</v>
      </c>
      <c r="H149" s="63"/>
      <c r="I149" s="63"/>
      <c r="J149" s="63"/>
      <c r="K149" s="63"/>
      <c r="L149" s="63"/>
      <c r="M149" s="63"/>
      <c r="N149" s="63"/>
      <c r="O149" s="63">
        <v>2</v>
      </c>
      <c r="P149" s="63">
        <v>2</v>
      </c>
      <c r="Q149" s="63"/>
    </row>
    <row r="150" spans="1:17" ht="15.75">
      <c r="A150" s="29" t="s">
        <v>4</v>
      </c>
      <c r="B150" s="5" t="s">
        <v>1065</v>
      </c>
      <c r="C150" s="63">
        <v>1</v>
      </c>
      <c r="D150" s="63">
        <v>2</v>
      </c>
      <c r="E150" s="63">
        <v>2</v>
      </c>
      <c r="F150" s="63">
        <v>2</v>
      </c>
      <c r="G150" s="63">
        <v>1</v>
      </c>
      <c r="H150" s="63"/>
      <c r="I150" s="63"/>
      <c r="J150" s="63"/>
      <c r="K150" s="63"/>
      <c r="L150" s="63"/>
      <c r="M150" s="63"/>
      <c r="N150" s="63"/>
      <c r="O150" s="63">
        <v>2</v>
      </c>
      <c r="P150" s="63">
        <v>2</v>
      </c>
      <c r="Q150" s="63"/>
    </row>
    <row r="151" spans="1:17" ht="15.75">
      <c r="A151" s="29" t="s">
        <v>21</v>
      </c>
      <c r="B151" s="5" t="s">
        <v>1066</v>
      </c>
      <c r="C151" s="63">
        <v>1</v>
      </c>
      <c r="D151" s="63">
        <v>2</v>
      </c>
      <c r="E151" s="63">
        <v>2</v>
      </c>
      <c r="F151" s="63">
        <v>1</v>
      </c>
      <c r="G151" s="63">
        <v>1</v>
      </c>
      <c r="H151" s="63"/>
      <c r="I151" s="63"/>
      <c r="J151" s="63"/>
      <c r="K151" s="63"/>
      <c r="L151" s="63"/>
      <c r="M151" s="63"/>
      <c r="N151" s="63"/>
      <c r="O151" s="64">
        <v>2</v>
      </c>
      <c r="P151" s="64">
        <v>2</v>
      </c>
      <c r="Q151" s="64"/>
    </row>
    <row r="152" spans="1:17" ht="15.75">
      <c r="A152" s="342" t="s">
        <v>254</v>
      </c>
      <c r="B152" s="343"/>
      <c r="C152" s="127">
        <f>AVERAGE(C146:C151)</f>
        <v>1.5</v>
      </c>
      <c r="D152" s="127">
        <f t="shared" ref="D152" si="11">AVERAGE(D146:D151)</f>
        <v>2.1666666666666665</v>
      </c>
      <c r="E152" s="127">
        <v>2</v>
      </c>
      <c r="F152" s="127">
        <v>1.3</v>
      </c>
      <c r="G152" s="127">
        <v>1.25</v>
      </c>
      <c r="H152" s="127"/>
      <c r="I152" s="127"/>
      <c r="J152" s="127"/>
      <c r="K152" s="127"/>
      <c r="L152" s="127"/>
      <c r="M152" s="127"/>
      <c r="N152" s="127"/>
      <c r="O152" s="127">
        <v>1.84</v>
      </c>
      <c r="P152" s="127">
        <v>1.84</v>
      </c>
      <c r="Q152" s="127"/>
    </row>
    <row r="153" spans="1:17" ht="15.75">
      <c r="A153" s="29"/>
      <c r="B153" s="238" t="s">
        <v>1067</v>
      </c>
      <c r="C153" s="63"/>
      <c r="D153" s="63"/>
      <c r="E153" s="63"/>
      <c r="F153" s="63"/>
      <c r="G153" s="63"/>
      <c r="H153" s="63"/>
      <c r="I153" s="63"/>
      <c r="J153" s="63"/>
      <c r="K153" s="63"/>
      <c r="L153" s="63"/>
      <c r="M153" s="63"/>
      <c r="N153" s="63"/>
      <c r="O153" s="63"/>
      <c r="P153" s="63"/>
      <c r="Q153" s="63"/>
    </row>
    <row r="154" spans="1:17" ht="31.5">
      <c r="A154" s="29" t="s">
        <v>0</v>
      </c>
      <c r="B154" s="36" t="s">
        <v>1068</v>
      </c>
      <c r="C154" s="63">
        <v>2</v>
      </c>
      <c r="D154" s="63">
        <v>2</v>
      </c>
      <c r="E154" s="63">
        <v>1</v>
      </c>
      <c r="F154" s="63"/>
      <c r="G154" s="63"/>
      <c r="H154" s="63">
        <v>2</v>
      </c>
      <c r="I154" s="63">
        <v>2</v>
      </c>
      <c r="J154" s="63">
        <v>3</v>
      </c>
      <c r="K154" s="63">
        <v>2</v>
      </c>
      <c r="L154" s="63">
        <v>3</v>
      </c>
      <c r="M154" s="63">
        <v>2</v>
      </c>
      <c r="N154" s="63">
        <v>3</v>
      </c>
      <c r="O154" s="63">
        <v>1</v>
      </c>
      <c r="P154" s="63">
        <v>1</v>
      </c>
      <c r="Q154" s="63">
        <v>1</v>
      </c>
    </row>
    <row r="155" spans="1:17" ht="15.75">
      <c r="A155" s="29" t="s">
        <v>1</v>
      </c>
      <c r="B155" s="22" t="s">
        <v>1069</v>
      </c>
      <c r="C155" s="63">
        <v>1</v>
      </c>
      <c r="D155" s="63">
        <v>2</v>
      </c>
      <c r="E155" s="63">
        <v>1</v>
      </c>
      <c r="F155" s="63"/>
      <c r="G155" s="63"/>
      <c r="H155" s="63">
        <v>2</v>
      </c>
      <c r="I155" s="63">
        <v>2</v>
      </c>
      <c r="J155" s="63">
        <v>3</v>
      </c>
      <c r="K155" s="63">
        <v>2</v>
      </c>
      <c r="L155" s="63">
        <v>3</v>
      </c>
      <c r="M155" s="63">
        <v>2</v>
      </c>
      <c r="N155" s="63">
        <v>3</v>
      </c>
      <c r="O155" s="63">
        <v>1</v>
      </c>
      <c r="P155" s="63">
        <v>1</v>
      </c>
      <c r="Q155" s="63"/>
    </row>
    <row r="156" spans="1:17" ht="15.75">
      <c r="A156" s="29" t="s">
        <v>2</v>
      </c>
      <c r="B156" s="22" t="s">
        <v>1070</v>
      </c>
      <c r="C156" s="63">
        <v>1</v>
      </c>
      <c r="D156" s="63">
        <v>2</v>
      </c>
      <c r="E156" s="63">
        <v>1</v>
      </c>
      <c r="F156" s="63"/>
      <c r="G156" s="63"/>
      <c r="H156" s="63">
        <v>2</v>
      </c>
      <c r="I156" s="63">
        <v>2</v>
      </c>
      <c r="J156" s="63">
        <v>3</v>
      </c>
      <c r="K156" s="63">
        <v>2</v>
      </c>
      <c r="L156" s="63">
        <v>3</v>
      </c>
      <c r="M156" s="63">
        <v>2</v>
      </c>
      <c r="N156" s="63">
        <v>3</v>
      </c>
      <c r="O156" s="63">
        <v>1</v>
      </c>
      <c r="P156" s="63">
        <v>1</v>
      </c>
      <c r="Q156" s="63">
        <v>1</v>
      </c>
    </row>
    <row r="157" spans="1:17" ht="15.75">
      <c r="A157" s="29" t="s">
        <v>3</v>
      </c>
      <c r="B157" s="22" t="s">
        <v>1071</v>
      </c>
      <c r="C157" s="63"/>
      <c r="D157" s="63">
        <v>1</v>
      </c>
      <c r="E157" s="63">
        <v>2</v>
      </c>
      <c r="F157" s="63">
        <v>1</v>
      </c>
      <c r="G157" s="63">
        <v>2</v>
      </c>
      <c r="H157" s="63">
        <v>2</v>
      </c>
      <c r="I157" s="63">
        <v>2</v>
      </c>
      <c r="J157" s="63">
        <v>3</v>
      </c>
      <c r="K157" s="63">
        <v>2</v>
      </c>
      <c r="L157" s="63">
        <v>2</v>
      </c>
      <c r="M157" s="63">
        <v>2</v>
      </c>
      <c r="N157" s="63">
        <v>3</v>
      </c>
      <c r="O157" s="64">
        <v>1</v>
      </c>
      <c r="P157" s="64">
        <v>1</v>
      </c>
      <c r="Q157" s="64">
        <v>1</v>
      </c>
    </row>
    <row r="158" spans="1:17" ht="15.75">
      <c r="A158" s="29" t="s">
        <v>4</v>
      </c>
      <c r="B158" s="22" t="s">
        <v>1072</v>
      </c>
      <c r="C158" s="63">
        <v>2</v>
      </c>
      <c r="D158" s="63">
        <v>2</v>
      </c>
      <c r="E158" s="63">
        <v>1</v>
      </c>
      <c r="F158" s="63">
        <v>1</v>
      </c>
      <c r="G158" s="63">
        <v>2</v>
      </c>
      <c r="H158" s="63">
        <v>2</v>
      </c>
      <c r="I158" s="63">
        <v>2</v>
      </c>
      <c r="J158" s="63">
        <v>3</v>
      </c>
      <c r="K158" s="63">
        <v>2</v>
      </c>
      <c r="L158" s="63">
        <v>2</v>
      </c>
      <c r="M158" s="63">
        <v>2</v>
      </c>
      <c r="N158" s="63">
        <v>3</v>
      </c>
      <c r="O158" s="63">
        <v>1</v>
      </c>
      <c r="P158" s="63">
        <v>1</v>
      </c>
      <c r="Q158" s="63">
        <v>1</v>
      </c>
    </row>
    <row r="159" spans="1:17" ht="15.75">
      <c r="A159" s="342" t="s">
        <v>254</v>
      </c>
      <c r="B159" s="343"/>
      <c r="C159" s="127">
        <v>1.2</v>
      </c>
      <c r="D159" s="127">
        <v>1.8</v>
      </c>
      <c r="E159" s="127">
        <v>1.2</v>
      </c>
      <c r="F159" s="127">
        <v>0.4</v>
      </c>
      <c r="G159" s="127">
        <v>0.8</v>
      </c>
      <c r="H159" s="127">
        <v>2</v>
      </c>
      <c r="I159" s="127">
        <v>2</v>
      </c>
      <c r="J159" s="127">
        <v>3</v>
      </c>
      <c r="K159" s="127">
        <v>2</v>
      </c>
      <c r="L159" s="127">
        <v>2.6</v>
      </c>
      <c r="M159" s="127">
        <v>2</v>
      </c>
      <c r="N159" s="127">
        <v>3</v>
      </c>
      <c r="O159" s="127">
        <v>1</v>
      </c>
      <c r="P159" s="127">
        <v>1</v>
      </c>
      <c r="Q159" s="127">
        <v>0.8</v>
      </c>
    </row>
    <row r="160" spans="1:17" ht="15.75">
      <c r="A160" s="29"/>
      <c r="B160" s="238" t="s">
        <v>1073</v>
      </c>
      <c r="C160" s="63"/>
      <c r="D160" s="63"/>
      <c r="E160" s="63"/>
      <c r="F160" s="63"/>
      <c r="G160" s="63"/>
      <c r="H160" s="63"/>
      <c r="I160" s="63"/>
      <c r="J160" s="63"/>
      <c r="K160" s="63"/>
      <c r="L160" s="63"/>
      <c r="M160" s="63"/>
      <c r="N160" s="63"/>
      <c r="O160" s="63"/>
      <c r="P160" s="63"/>
      <c r="Q160" s="63"/>
    </row>
    <row r="161" spans="1:17" ht="15.75">
      <c r="A161" s="29" t="s">
        <v>0</v>
      </c>
      <c r="B161" s="3" t="s">
        <v>1074</v>
      </c>
      <c r="C161" s="63">
        <v>1</v>
      </c>
      <c r="D161" s="63">
        <v>1</v>
      </c>
      <c r="E161" s="63"/>
      <c r="F161" s="63">
        <v>1</v>
      </c>
      <c r="G161" s="63">
        <v>1</v>
      </c>
      <c r="H161" s="63">
        <v>2</v>
      </c>
      <c r="I161" s="63">
        <v>2</v>
      </c>
      <c r="J161" s="63">
        <v>1</v>
      </c>
      <c r="K161" s="63">
        <v>1</v>
      </c>
      <c r="L161" s="63">
        <v>1</v>
      </c>
      <c r="M161" s="63">
        <v>1</v>
      </c>
      <c r="N161" s="63"/>
      <c r="O161" s="63">
        <v>1</v>
      </c>
      <c r="P161" s="63">
        <v>1</v>
      </c>
      <c r="Q161" s="63"/>
    </row>
    <row r="162" spans="1:17" ht="15.75">
      <c r="A162" s="29" t="s">
        <v>1</v>
      </c>
      <c r="B162" s="117" t="s">
        <v>1075</v>
      </c>
      <c r="C162" s="63">
        <v>1</v>
      </c>
      <c r="D162" s="63">
        <v>1</v>
      </c>
      <c r="E162" s="63">
        <v>2</v>
      </c>
      <c r="F162" s="63">
        <v>1</v>
      </c>
      <c r="G162" s="63">
        <v>1</v>
      </c>
      <c r="H162" s="63">
        <v>1</v>
      </c>
      <c r="I162" s="63">
        <v>2</v>
      </c>
      <c r="J162" s="63">
        <v>2</v>
      </c>
      <c r="K162" s="63">
        <v>1</v>
      </c>
      <c r="L162" s="63">
        <v>1</v>
      </c>
      <c r="M162" s="63">
        <v>1</v>
      </c>
      <c r="N162" s="63"/>
      <c r="O162" s="63">
        <v>1</v>
      </c>
      <c r="P162" s="63">
        <v>1</v>
      </c>
      <c r="Q162" s="63"/>
    </row>
    <row r="163" spans="1:17" ht="15.75">
      <c r="A163" s="29" t="s">
        <v>2</v>
      </c>
      <c r="B163" s="3" t="s">
        <v>1076</v>
      </c>
      <c r="C163" s="63"/>
      <c r="D163" s="63"/>
      <c r="E163" s="63"/>
      <c r="F163" s="63"/>
      <c r="G163" s="63"/>
      <c r="H163" s="63">
        <v>1</v>
      </c>
      <c r="I163" s="63">
        <v>2</v>
      </c>
      <c r="J163" s="63">
        <v>1</v>
      </c>
      <c r="K163" s="63">
        <v>1</v>
      </c>
      <c r="L163" s="63">
        <v>2</v>
      </c>
      <c r="M163" s="63"/>
      <c r="N163" s="63"/>
      <c r="O163" s="63">
        <v>1</v>
      </c>
      <c r="P163" s="63">
        <v>1</v>
      </c>
      <c r="Q163" s="63"/>
    </row>
    <row r="164" spans="1:17" ht="15.75">
      <c r="A164" s="29" t="s">
        <v>3</v>
      </c>
      <c r="B164" s="3" t="s">
        <v>1077</v>
      </c>
      <c r="C164" s="63"/>
      <c r="D164" s="63"/>
      <c r="E164" s="63"/>
      <c r="F164" s="63"/>
      <c r="G164" s="63"/>
      <c r="H164" s="63">
        <v>1</v>
      </c>
      <c r="I164" s="63">
        <v>2</v>
      </c>
      <c r="J164" s="63">
        <v>1</v>
      </c>
      <c r="K164" s="63">
        <v>2</v>
      </c>
      <c r="L164" s="63">
        <v>1</v>
      </c>
      <c r="M164" s="63"/>
      <c r="N164" s="63"/>
      <c r="O164" s="63">
        <v>1</v>
      </c>
      <c r="P164" s="63">
        <v>1</v>
      </c>
      <c r="Q164" s="63"/>
    </row>
    <row r="165" spans="1:17" ht="15.75">
      <c r="A165" s="29" t="s">
        <v>4</v>
      </c>
      <c r="B165" s="3" t="s">
        <v>1078</v>
      </c>
      <c r="C165" s="63"/>
      <c r="D165" s="63"/>
      <c r="E165" s="63"/>
      <c r="F165" s="63"/>
      <c r="G165" s="63"/>
      <c r="H165" s="63">
        <v>2</v>
      </c>
      <c r="I165" s="63">
        <v>2</v>
      </c>
      <c r="J165" s="63">
        <v>2</v>
      </c>
      <c r="K165" s="63">
        <v>1</v>
      </c>
      <c r="L165" s="63">
        <v>2</v>
      </c>
      <c r="M165" s="63"/>
      <c r="N165" s="63"/>
      <c r="O165" s="64">
        <v>1</v>
      </c>
      <c r="P165" s="64">
        <v>1</v>
      </c>
      <c r="Q165" s="64"/>
    </row>
    <row r="166" spans="1:17" ht="15.75">
      <c r="A166" s="342" t="s">
        <v>254</v>
      </c>
      <c r="B166" s="343"/>
      <c r="C166" s="127">
        <v>1</v>
      </c>
      <c r="D166" s="127">
        <v>1</v>
      </c>
      <c r="E166" s="127">
        <v>0.5</v>
      </c>
      <c r="F166" s="127">
        <v>1</v>
      </c>
      <c r="G166" s="127">
        <v>1</v>
      </c>
      <c r="H166" s="127">
        <f>AVERAGE(H161:H165)</f>
        <v>1.4</v>
      </c>
      <c r="I166" s="127">
        <f t="shared" ref="I166:L166" si="12">AVERAGE(I161:I165)</f>
        <v>2</v>
      </c>
      <c r="J166" s="127">
        <f t="shared" si="12"/>
        <v>1.4</v>
      </c>
      <c r="K166" s="127">
        <f t="shared" si="12"/>
        <v>1.2</v>
      </c>
      <c r="L166" s="127">
        <f t="shared" si="12"/>
        <v>1.4</v>
      </c>
      <c r="M166" s="127">
        <v>1</v>
      </c>
      <c r="N166" s="127"/>
      <c r="O166" s="127">
        <v>1</v>
      </c>
      <c r="P166" s="127">
        <v>1</v>
      </c>
      <c r="Q166" s="127"/>
    </row>
    <row r="167" spans="1:17" ht="15.75">
      <c r="A167" s="29"/>
      <c r="B167" s="239" t="s">
        <v>1079</v>
      </c>
      <c r="C167" s="63"/>
      <c r="D167" s="63"/>
      <c r="E167" s="63"/>
      <c r="F167" s="63"/>
      <c r="G167" s="63"/>
      <c r="H167" s="63"/>
      <c r="I167" s="63"/>
      <c r="J167" s="63"/>
      <c r="K167" s="63"/>
      <c r="L167" s="63"/>
      <c r="M167" s="63"/>
      <c r="N167" s="63"/>
      <c r="O167" s="63"/>
      <c r="P167" s="63"/>
      <c r="Q167" s="63"/>
    </row>
    <row r="168" spans="1:17" ht="15.75">
      <c r="A168" s="29" t="s">
        <v>0</v>
      </c>
      <c r="B168" s="3" t="s">
        <v>1080</v>
      </c>
      <c r="C168" s="63">
        <v>1</v>
      </c>
      <c r="D168" s="63">
        <v>1</v>
      </c>
      <c r="E168" s="63"/>
      <c r="F168" s="63">
        <v>1</v>
      </c>
      <c r="G168" s="63">
        <v>1</v>
      </c>
      <c r="H168" s="63"/>
      <c r="I168" s="63"/>
      <c r="J168" s="63"/>
      <c r="K168" s="63"/>
      <c r="L168" s="63"/>
      <c r="M168" s="63"/>
      <c r="N168" s="63"/>
      <c r="O168" s="63">
        <v>1</v>
      </c>
      <c r="P168" s="63">
        <v>1</v>
      </c>
      <c r="Q168" s="63"/>
    </row>
    <row r="169" spans="1:17" ht="15.75">
      <c r="A169" s="29" t="s">
        <v>1</v>
      </c>
      <c r="B169" s="3" t="s">
        <v>1081</v>
      </c>
      <c r="C169" s="63">
        <v>1</v>
      </c>
      <c r="D169" s="63">
        <v>1</v>
      </c>
      <c r="E169" s="63"/>
      <c r="F169" s="63">
        <v>2</v>
      </c>
      <c r="G169" s="63">
        <v>1</v>
      </c>
      <c r="H169" s="63"/>
      <c r="I169" s="63"/>
      <c r="J169" s="63"/>
      <c r="K169" s="63">
        <v>2</v>
      </c>
      <c r="L169" s="63"/>
      <c r="M169" s="63"/>
      <c r="N169" s="63"/>
      <c r="O169" s="64">
        <v>1</v>
      </c>
      <c r="P169" s="64">
        <v>1</v>
      </c>
      <c r="Q169" s="64"/>
    </row>
    <row r="170" spans="1:17" ht="31.5">
      <c r="A170" s="29" t="s">
        <v>2</v>
      </c>
      <c r="B170" s="3" t="s">
        <v>1082</v>
      </c>
      <c r="C170" s="63">
        <v>1</v>
      </c>
      <c r="D170" s="63">
        <v>1</v>
      </c>
      <c r="E170" s="63">
        <v>1</v>
      </c>
      <c r="F170" s="63">
        <v>1</v>
      </c>
      <c r="G170" s="63"/>
      <c r="H170" s="63"/>
      <c r="I170" s="63"/>
      <c r="J170" s="63"/>
      <c r="K170" s="63">
        <v>2</v>
      </c>
      <c r="L170" s="63"/>
      <c r="M170" s="63"/>
      <c r="N170" s="63"/>
      <c r="O170" s="63">
        <v>1</v>
      </c>
      <c r="P170" s="63">
        <v>1</v>
      </c>
      <c r="Q170" s="63"/>
    </row>
    <row r="171" spans="1:17" ht="15.75">
      <c r="A171" s="29" t="s">
        <v>3</v>
      </c>
      <c r="B171" s="3" t="s">
        <v>1083</v>
      </c>
      <c r="C171" s="63">
        <v>1</v>
      </c>
      <c r="D171" s="63"/>
      <c r="E171" s="63"/>
      <c r="F171" s="63">
        <v>1</v>
      </c>
      <c r="G171" s="63"/>
      <c r="H171" s="63">
        <v>1</v>
      </c>
      <c r="I171" s="63">
        <v>1</v>
      </c>
      <c r="J171" s="63">
        <v>1</v>
      </c>
      <c r="K171" s="63">
        <v>2</v>
      </c>
      <c r="L171" s="63"/>
      <c r="M171" s="63"/>
      <c r="N171" s="63"/>
      <c r="O171" s="63">
        <v>1</v>
      </c>
      <c r="P171" s="63">
        <v>1</v>
      </c>
      <c r="Q171" s="63"/>
    </row>
    <row r="172" spans="1:17" ht="15.75">
      <c r="A172" s="29" t="s">
        <v>4</v>
      </c>
      <c r="B172" s="3" t="s">
        <v>1084</v>
      </c>
      <c r="C172" s="63">
        <v>1</v>
      </c>
      <c r="D172" s="63">
        <v>1</v>
      </c>
      <c r="E172" s="63"/>
      <c r="F172" s="63">
        <v>1</v>
      </c>
      <c r="G172" s="63"/>
      <c r="H172" s="63"/>
      <c r="I172" s="63"/>
      <c r="J172" s="63"/>
      <c r="K172" s="63">
        <v>1</v>
      </c>
      <c r="L172" s="63"/>
      <c r="M172" s="63"/>
      <c r="N172" s="63"/>
      <c r="O172" s="63">
        <v>1</v>
      </c>
      <c r="P172" s="63">
        <v>1</v>
      </c>
      <c r="Q172" s="63"/>
    </row>
    <row r="173" spans="1:17" ht="15.75">
      <c r="A173" s="342" t="s">
        <v>254</v>
      </c>
      <c r="B173" s="343"/>
      <c r="C173" s="127">
        <v>1</v>
      </c>
      <c r="D173" s="127">
        <v>1</v>
      </c>
      <c r="E173" s="127">
        <v>1</v>
      </c>
      <c r="F173" s="127">
        <v>1.2</v>
      </c>
      <c r="G173" s="127">
        <v>1</v>
      </c>
      <c r="H173" s="127">
        <v>1</v>
      </c>
      <c r="I173" s="127">
        <v>1</v>
      </c>
      <c r="J173" s="127">
        <v>1</v>
      </c>
      <c r="K173" s="127">
        <v>1.75</v>
      </c>
      <c r="L173" s="127"/>
      <c r="M173" s="127"/>
      <c r="N173" s="127"/>
      <c r="O173" s="127">
        <v>1</v>
      </c>
      <c r="P173" s="127">
        <v>1</v>
      </c>
      <c r="Q173" s="127"/>
    </row>
    <row r="174" spans="1:17" ht="15.75">
      <c r="A174" s="29"/>
      <c r="B174" s="239" t="s">
        <v>1085</v>
      </c>
      <c r="C174" s="63"/>
      <c r="D174" s="63"/>
      <c r="E174" s="63"/>
      <c r="F174" s="63"/>
      <c r="G174" s="63"/>
      <c r="H174" s="63"/>
      <c r="I174" s="63"/>
      <c r="J174" s="63"/>
      <c r="K174" s="63"/>
      <c r="L174" s="63"/>
      <c r="M174" s="63"/>
      <c r="N174" s="63"/>
      <c r="O174" s="63"/>
      <c r="P174" s="63"/>
      <c r="Q174" s="63"/>
    </row>
    <row r="175" spans="1:17" ht="16.5" customHeight="1">
      <c r="A175" s="29" t="s">
        <v>0</v>
      </c>
      <c r="B175" s="113" t="s">
        <v>1086</v>
      </c>
      <c r="C175" s="63">
        <v>1</v>
      </c>
      <c r="D175" s="63">
        <v>1</v>
      </c>
      <c r="E175" s="63"/>
      <c r="F175" s="63">
        <v>1</v>
      </c>
      <c r="G175" s="63">
        <v>1</v>
      </c>
      <c r="H175" s="63"/>
      <c r="I175" s="63"/>
      <c r="J175" s="63"/>
      <c r="K175" s="63"/>
      <c r="L175" s="63"/>
      <c r="M175" s="63"/>
      <c r="N175" s="63"/>
      <c r="O175" s="63">
        <v>1</v>
      </c>
      <c r="P175" s="63">
        <v>1</v>
      </c>
      <c r="Q175" s="63"/>
    </row>
    <row r="176" spans="1:17" ht="15.75">
      <c r="A176" s="29" t="s">
        <v>1</v>
      </c>
      <c r="B176" s="131" t="s">
        <v>1087</v>
      </c>
      <c r="C176" s="238">
        <v>1</v>
      </c>
      <c r="D176" s="238">
        <v>1</v>
      </c>
      <c r="E176" s="238"/>
      <c r="F176" s="238">
        <v>2</v>
      </c>
      <c r="G176" s="238">
        <v>1</v>
      </c>
      <c r="H176" s="238"/>
      <c r="I176" s="238"/>
      <c r="J176" s="238"/>
      <c r="K176" s="238">
        <v>2</v>
      </c>
      <c r="L176" s="238"/>
      <c r="M176" s="238"/>
      <c r="N176" s="238"/>
      <c r="O176" s="74">
        <v>1</v>
      </c>
      <c r="P176" s="74">
        <v>1</v>
      </c>
      <c r="Q176" s="74"/>
    </row>
    <row r="177" spans="1:17" ht="15.75">
      <c r="A177" s="29" t="s">
        <v>2</v>
      </c>
      <c r="B177" s="131" t="s">
        <v>1088</v>
      </c>
      <c r="C177" s="63">
        <v>1</v>
      </c>
      <c r="D177" s="63">
        <v>1</v>
      </c>
      <c r="E177" s="63">
        <v>1</v>
      </c>
      <c r="F177" s="63">
        <v>1</v>
      </c>
      <c r="G177" s="63"/>
      <c r="H177" s="63"/>
      <c r="I177" s="63"/>
      <c r="J177" s="63"/>
      <c r="K177" s="63">
        <v>2</v>
      </c>
      <c r="L177" s="63"/>
      <c r="M177" s="63"/>
      <c r="N177" s="63"/>
      <c r="O177" s="63">
        <v>1</v>
      </c>
      <c r="P177" s="63">
        <v>1</v>
      </c>
      <c r="Q177" s="63"/>
    </row>
    <row r="178" spans="1:17" ht="15.75">
      <c r="A178" s="29" t="s">
        <v>3</v>
      </c>
      <c r="B178" s="131" t="s">
        <v>1089</v>
      </c>
      <c r="C178" s="63">
        <v>1</v>
      </c>
      <c r="D178" s="63"/>
      <c r="E178" s="63"/>
      <c r="F178" s="63">
        <v>1</v>
      </c>
      <c r="G178" s="63"/>
      <c r="H178" s="63">
        <v>1</v>
      </c>
      <c r="I178" s="63">
        <v>1</v>
      </c>
      <c r="J178" s="63">
        <v>1</v>
      </c>
      <c r="K178" s="63">
        <v>2</v>
      </c>
      <c r="L178" s="63"/>
      <c r="M178" s="63"/>
      <c r="N178" s="63"/>
      <c r="O178" s="63">
        <v>1</v>
      </c>
      <c r="P178" s="63">
        <v>1</v>
      </c>
      <c r="Q178" s="63"/>
    </row>
    <row r="179" spans="1:17" ht="15.75">
      <c r="A179" s="29" t="s">
        <v>4</v>
      </c>
      <c r="B179" s="113" t="s">
        <v>1090</v>
      </c>
      <c r="C179" s="63">
        <v>1</v>
      </c>
      <c r="D179" s="63">
        <v>1</v>
      </c>
      <c r="E179" s="63"/>
      <c r="F179" s="63">
        <v>1</v>
      </c>
      <c r="G179" s="63"/>
      <c r="H179" s="63"/>
      <c r="I179" s="63"/>
      <c r="J179" s="63"/>
      <c r="K179" s="63">
        <v>1</v>
      </c>
      <c r="L179" s="63"/>
      <c r="M179" s="63"/>
      <c r="N179" s="63"/>
      <c r="O179" s="63">
        <v>1</v>
      </c>
      <c r="P179" s="63">
        <v>1</v>
      </c>
      <c r="Q179" s="63"/>
    </row>
    <row r="180" spans="1:17" ht="15.75">
      <c r="A180" s="29" t="s">
        <v>21</v>
      </c>
      <c r="B180" s="113" t="s">
        <v>1091</v>
      </c>
      <c r="C180" s="63">
        <v>1</v>
      </c>
      <c r="D180" s="63"/>
      <c r="E180" s="63">
        <v>1</v>
      </c>
      <c r="F180" s="63">
        <v>1</v>
      </c>
      <c r="G180" s="63"/>
      <c r="H180" s="63"/>
      <c r="I180" s="63">
        <v>1</v>
      </c>
      <c r="J180" s="63"/>
      <c r="K180" s="63"/>
      <c r="L180" s="63"/>
      <c r="M180" s="63"/>
      <c r="N180" s="63"/>
      <c r="O180" s="63">
        <v>1</v>
      </c>
      <c r="P180" s="63"/>
      <c r="Q180" s="63"/>
    </row>
    <row r="181" spans="1:17" ht="15.75">
      <c r="A181" s="342" t="s">
        <v>254</v>
      </c>
      <c r="B181" s="343"/>
      <c r="C181" s="127">
        <v>1</v>
      </c>
      <c r="D181" s="127">
        <v>1</v>
      </c>
      <c r="E181" s="127">
        <v>1</v>
      </c>
      <c r="F181" s="127">
        <f>AVERAGE(F175:F180)</f>
        <v>1.1666666666666667</v>
      </c>
      <c r="G181" s="127">
        <v>1</v>
      </c>
      <c r="H181" s="127">
        <v>1</v>
      </c>
      <c r="I181" s="127">
        <v>1</v>
      </c>
      <c r="J181" s="127">
        <v>1</v>
      </c>
      <c r="K181" s="127">
        <f>AVERAGE(K176:K179)</f>
        <v>1.75</v>
      </c>
      <c r="L181" s="127"/>
      <c r="M181" s="127"/>
      <c r="N181" s="127"/>
      <c r="O181" s="127">
        <v>1</v>
      </c>
      <c r="P181" s="127">
        <v>1</v>
      </c>
      <c r="Q181" s="127"/>
    </row>
    <row r="182" spans="1:17" ht="15.75">
      <c r="A182" s="29"/>
      <c r="B182" s="118" t="s">
        <v>1092</v>
      </c>
      <c r="C182" s="238"/>
      <c r="D182" s="238"/>
      <c r="E182" s="238"/>
      <c r="F182" s="238"/>
      <c r="G182" s="238"/>
      <c r="H182" s="238"/>
      <c r="I182" s="238"/>
      <c r="J182" s="238"/>
      <c r="K182" s="238"/>
      <c r="L182" s="238"/>
      <c r="M182" s="238"/>
      <c r="N182" s="238"/>
      <c r="O182" s="74"/>
      <c r="P182" s="74"/>
      <c r="Q182" s="74"/>
    </row>
    <row r="183" spans="1:17" ht="15.75">
      <c r="A183" s="29" t="s">
        <v>0</v>
      </c>
      <c r="B183" s="132" t="s">
        <v>1093</v>
      </c>
      <c r="C183" s="63">
        <v>3</v>
      </c>
      <c r="D183" s="63">
        <v>2</v>
      </c>
      <c r="E183" s="63">
        <v>1</v>
      </c>
      <c r="F183" s="63">
        <v>2</v>
      </c>
      <c r="G183" s="63">
        <v>1</v>
      </c>
      <c r="H183" s="63"/>
      <c r="I183" s="63"/>
      <c r="J183" s="63"/>
      <c r="K183" s="63"/>
      <c r="L183" s="63"/>
      <c r="M183" s="63"/>
      <c r="N183" s="63"/>
      <c r="O183" s="63">
        <v>3</v>
      </c>
      <c r="P183" s="63">
        <v>2</v>
      </c>
      <c r="Q183" s="63"/>
    </row>
    <row r="184" spans="1:17" ht="30">
      <c r="A184" s="29" t="s">
        <v>1</v>
      </c>
      <c r="B184" s="132" t="s">
        <v>1094</v>
      </c>
      <c r="C184" s="63">
        <v>2</v>
      </c>
      <c r="D184" s="63">
        <v>2</v>
      </c>
      <c r="E184" s="63">
        <v>2</v>
      </c>
      <c r="F184" s="63">
        <v>2</v>
      </c>
      <c r="G184" s="63">
        <v>2</v>
      </c>
      <c r="H184" s="63"/>
      <c r="I184" s="63"/>
      <c r="J184" s="63"/>
      <c r="K184" s="63"/>
      <c r="L184" s="63"/>
      <c r="M184" s="63"/>
      <c r="N184" s="63"/>
      <c r="O184" s="63">
        <v>2</v>
      </c>
      <c r="P184" s="63">
        <v>3</v>
      </c>
      <c r="Q184" s="63">
        <v>2</v>
      </c>
    </row>
    <row r="185" spans="1:17" ht="15.75">
      <c r="A185" s="29" t="s">
        <v>2</v>
      </c>
      <c r="B185" s="132" t="s">
        <v>1095</v>
      </c>
      <c r="C185" s="63">
        <v>3</v>
      </c>
      <c r="D185" s="63">
        <v>2</v>
      </c>
      <c r="E185" s="63">
        <v>2</v>
      </c>
      <c r="F185" s="63">
        <v>2</v>
      </c>
      <c r="G185" s="63">
        <v>2</v>
      </c>
      <c r="H185" s="63"/>
      <c r="I185" s="63"/>
      <c r="J185" s="63"/>
      <c r="K185" s="63"/>
      <c r="L185" s="63"/>
      <c r="M185" s="63"/>
      <c r="N185" s="63"/>
      <c r="O185" s="63">
        <v>3</v>
      </c>
      <c r="P185" s="63">
        <v>2</v>
      </c>
      <c r="Q185" s="63">
        <v>1</v>
      </c>
    </row>
    <row r="186" spans="1:17" ht="15.75">
      <c r="A186" s="29" t="s">
        <v>3</v>
      </c>
      <c r="B186" s="132" t="s">
        <v>1096</v>
      </c>
      <c r="C186" s="340">
        <v>3</v>
      </c>
      <c r="D186" s="340">
        <v>2</v>
      </c>
      <c r="E186" s="340">
        <v>2</v>
      </c>
      <c r="F186" s="340">
        <v>3</v>
      </c>
      <c r="G186" s="340">
        <v>3</v>
      </c>
      <c r="H186" s="63"/>
      <c r="I186" s="63"/>
      <c r="J186" s="63"/>
      <c r="K186" s="63"/>
      <c r="L186" s="63"/>
      <c r="M186" s="63"/>
      <c r="N186" s="63"/>
      <c r="O186" s="340">
        <v>3</v>
      </c>
      <c r="P186" s="340">
        <v>3</v>
      </c>
      <c r="Q186" s="340">
        <v>3</v>
      </c>
    </row>
    <row r="187" spans="1:17" ht="30">
      <c r="A187" s="29"/>
      <c r="B187" s="133" t="s">
        <v>1097</v>
      </c>
      <c r="C187" s="341"/>
      <c r="D187" s="341"/>
      <c r="E187" s="341"/>
      <c r="F187" s="341"/>
      <c r="G187" s="341"/>
      <c r="H187" s="63"/>
      <c r="I187" s="63"/>
      <c r="J187" s="63"/>
      <c r="K187" s="63"/>
      <c r="L187" s="63"/>
      <c r="M187" s="63"/>
      <c r="N187" s="63"/>
      <c r="O187" s="341"/>
      <c r="P187" s="341"/>
      <c r="Q187" s="341"/>
    </row>
    <row r="188" spans="1:17" ht="15.75">
      <c r="A188" s="29"/>
      <c r="B188" s="79" t="s">
        <v>254</v>
      </c>
      <c r="C188" s="253">
        <v>2.75</v>
      </c>
      <c r="D188" s="238">
        <v>2</v>
      </c>
      <c r="E188" s="238">
        <v>1.75</v>
      </c>
      <c r="F188" s="238">
        <v>2.25</v>
      </c>
      <c r="G188" s="238">
        <v>2</v>
      </c>
      <c r="H188" s="238"/>
      <c r="I188" s="238"/>
      <c r="J188" s="238"/>
      <c r="K188" s="238"/>
      <c r="L188" s="238"/>
      <c r="M188" s="238"/>
      <c r="N188" s="238"/>
      <c r="O188" s="74">
        <v>2.75</v>
      </c>
      <c r="P188" s="74">
        <v>2.5</v>
      </c>
      <c r="Q188" s="74">
        <v>1.5</v>
      </c>
    </row>
    <row r="189" spans="1:17" ht="15.75">
      <c r="A189" s="244"/>
      <c r="B189" s="118" t="s">
        <v>1098</v>
      </c>
      <c r="C189" s="63"/>
      <c r="D189" s="63"/>
      <c r="E189" s="63"/>
      <c r="F189" s="63"/>
      <c r="G189" s="63"/>
      <c r="H189" s="63"/>
      <c r="I189" s="63"/>
      <c r="J189" s="63"/>
      <c r="K189" s="63"/>
      <c r="L189" s="63"/>
      <c r="M189" s="63"/>
      <c r="N189" s="63"/>
      <c r="O189" s="63"/>
      <c r="P189" s="63"/>
      <c r="Q189" s="63"/>
    </row>
    <row r="190" spans="1:17" ht="15.75">
      <c r="A190" s="344" t="s">
        <v>0</v>
      </c>
      <c r="B190" s="117" t="s">
        <v>1099</v>
      </c>
      <c r="C190" s="63"/>
      <c r="D190" s="63"/>
      <c r="E190" s="63"/>
      <c r="F190" s="63"/>
      <c r="G190" s="63"/>
      <c r="H190" s="63"/>
      <c r="I190" s="63"/>
      <c r="J190" s="63"/>
      <c r="K190" s="63"/>
      <c r="L190" s="63"/>
      <c r="M190" s="63"/>
      <c r="N190" s="63"/>
      <c r="O190" s="63"/>
      <c r="P190" s="63"/>
      <c r="Q190" s="63"/>
    </row>
    <row r="191" spans="1:17" ht="15.75">
      <c r="A191" s="344"/>
      <c r="B191" s="117" t="s">
        <v>1100</v>
      </c>
      <c r="C191" s="63">
        <v>3</v>
      </c>
      <c r="D191" s="63">
        <v>2</v>
      </c>
      <c r="E191" s="63">
        <v>1</v>
      </c>
      <c r="F191" s="63">
        <v>2</v>
      </c>
      <c r="G191" s="63">
        <v>1</v>
      </c>
      <c r="H191" s="63"/>
      <c r="I191" s="63">
        <v>1</v>
      </c>
      <c r="J191" s="63"/>
      <c r="K191" s="63"/>
      <c r="L191" s="63"/>
      <c r="M191" s="63"/>
      <c r="N191" s="63">
        <v>1</v>
      </c>
      <c r="O191" s="63">
        <v>2</v>
      </c>
      <c r="P191" s="63">
        <v>2</v>
      </c>
      <c r="Q191" s="63">
        <v>1</v>
      </c>
    </row>
    <row r="192" spans="1:17" ht="31.5">
      <c r="A192" s="245" t="s">
        <v>1</v>
      </c>
      <c r="B192" s="36" t="s">
        <v>1101</v>
      </c>
      <c r="C192" s="63">
        <v>2</v>
      </c>
      <c r="D192" s="63">
        <v>2</v>
      </c>
      <c r="E192" s="63">
        <v>1</v>
      </c>
      <c r="F192" s="63">
        <v>2</v>
      </c>
      <c r="G192" s="63"/>
      <c r="H192" s="63"/>
      <c r="I192" s="63"/>
      <c r="J192" s="63"/>
      <c r="K192" s="63"/>
      <c r="L192" s="63"/>
      <c r="M192" s="63"/>
      <c r="N192" s="63">
        <v>1</v>
      </c>
      <c r="O192" s="64">
        <v>2</v>
      </c>
      <c r="P192" s="64">
        <v>2</v>
      </c>
      <c r="Q192" s="64">
        <v>1</v>
      </c>
    </row>
    <row r="193" spans="1:17" ht="15.75">
      <c r="A193" s="29" t="s">
        <v>2</v>
      </c>
      <c r="B193" s="36" t="s">
        <v>1102</v>
      </c>
      <c r="C193" s="63">
        <v>3</v>
      </c>
      <c r="D193" s="63">
        <v>3</v>
      </c>
      <c r="E193" s="63">
        <v>2</v>
      </c>
      <c r="F193" s="63">
        <v>2</v>
      </c>
      <c r="G193" s="63"/>
      <c r="H193" s="63"/>
      <c r="I193" s="63"/>
      <c r="J193" s="63"/>
      <c r="K193" s="63"/>
      <c r="L193" s="63"/>
      <c r="M193" s="63"/>
      <c r="N193" s="63">
        <v>1</v>
      </c>
      <c r="O193" s="63">
        <v>2</v>
      </c>
      <c r="P193" s="63">
        <v>2</v>
      </c>
      <c r="Q193" s="63">
        <v>1</v>
      </c>
    </row>
    <row r="194" spans="1:17" ht="31.5">
      <c r="A194" s="29" t="s">
        <v>3</v>
      </c>
      <c r="B194" s="36" t="s">
        <v>1103</v>
      </c>
      <c r="C194" s="63">
        <v>3</v>
      </c>
      <c r="D194" s="63">
        <v>3</v>
      </c>
      <c r="E194" s="63">
        <v>1</v>
      </c>
      <c r="F194" s="63">
        <v>2</v>
      </c>
      <c r="G194" s="63"/>
      <c r="H194" s="63"/>
      <c r="I194" s="63"/>
      <c r="J194" s="63"/>
      <c r="K194" s="63"/>
      <c r="L194" s="63"/>
      <c r="M194" s="63"/>
      <c r="N194" s="63">
        <v>1</v>
      </c>
      <c r="O194" s="63">
        <v>2</v>
      </c>
      <c r="P194" s="63">
        <v>2</v>
      </c>
      <c r="Q194" s="63">
        <v>1</v>
      </c>
    </row>
    <row r="195" spans="1:17" ht="31.5">
      <c r="A195" s="29" t="s">
        <v>4</v>
      </c>
      <c r="B195" s="22" t="s">
        <v>1104</v>
      </c>
      <c r="C195" s="63">
        <v>3</v>
      </c>
      <c r="D195" s="63">
        <v>3</v>
      </c>
      <c r="E195" s="63">
        <v>2</v>
      </c>
      <c r="F195" s="63">
        <v>2</v>
      </c>
      <c r="G195" s="63"/>
      <c r="H195" s="63"/>
      <c r="I195" s="63"/>
      <c r="J195" s="63"/>
      <c r="K195" s="63"/>
      <c r="L195" s="63"/>
      <c r="M195" s="63"/>
      <c r="N195" s="63">
        <v>1</v>
      </c>
      <c r="O195" s="63">
        <v>2</v>
      </c>
      <c r="P195" s="63">
        <v>2</v>
      </c>
      <c r="Q195" s="63">
        <v>1</v>
      </c>
    </row>
    <row r="196" spans="1:17" ht="15.75">
      <c r="A196" s="240"/>
      <c r="B196" s="241" t="s">
        <v>254</v>
      </c>
      <c r="C196" s="254">
        <f>AVERAGE(C191:C195)</f>
        <v>2.8</v>
      </c>
      <c r="D196" s="254">
        <f t="shared" ref="D196:F196" si="13">AVERAGE(D191:D195)</f>
        <v>2.6</v>
      </c>
      <c r="E196" s="254">
        <f t="shared" si="13"/>
        <v>1.4</v>
      </c>
      <c r="F196" s="254">
        <f t="shared" si="13"/>
        <v>2</v>
      </c>
      <c r="G196" s="127">
        <v>1</v>
      </c>
      <c r="H196" s="127"/>
      <c r="I196" s="127">
        <v>1</v>
      </c>
      <c r="J196" s="127"/>
      <c r="K196" s="127"/>
      <c r="L196" s="127"/>
      <c r="M196" s="127"/>
      <c r="N196" s="127">
        <v>1</v>
      </c>
      <c r="O196" s="127">
        <v>2</v>
      </c>
      <c r="P196" s="127">
        <v>2</v>
      </c>
      <c r="Q196" s="127">
        <v>1</v>
      </c>
    </row>
    <row r="197" spans="1:17" ht="15.75">
      <c r="A197" s="29"/>
      <c r="B197" s="118" t="s">
        <v>1105</v>
      </c>
      <c r="C197" s="69"/>
      <c r="D197" s="69"/>
      <c r="E197" s="69"/>
      <c r="F197" s="69"/>
      <c r="G197" s="69"/>
      <c r="H197" s="69"/>
      <c r="I197" s="69"/>
      <c r="J197" s="69"/>
      <c r="K197" s="69"/>
      <c r="L197" s="69"/>
      <c r="M197" s="69"/>
      <c r="N197" s="69"/>
      <c r="O197" s="69"/>
      <c r="P197" s="69"/>
      <c r="Q197" s="69"/>
    </row>
    <row r="198" spans="1:17" ht="15.75">
      <c r="A198" s="29" t="s">
        <v>0</v>
      </c>
      <c r="B198" s="36" t="s">
        <v>1665</v>
      </c>
      <c r="C198" s="69">
        <v>3</v>
      </c>
      <c r="D198" s="69">
        <v>2</v>
      </c>
      <c r="E198" s="69">
        <v>2</v>
      </c>
      <c r="F198" s="69">
        <v>1</v>
      </c>
      <c r="G198" s="69"/>
      <c r="H198" s="69"/>
      <c r="I198" s="69"/>
      <c r="J198" s="69"/>
      <c r="K198" s="69"/>
      <c r="L198" s="69"/>
      <c r="M198" s="69"/>
      <c r="N198" s="69"/>
      <c r="O198" s="69">
        <v>3</v>
      </c>
      <c r="P198" s="69">
        <v>2</v>
      </c>
      <c r="Q198" s="69"/>
    </row>
    <row r="199" spans="1:17" ht="15.75">
      <c r="A199" s="29" t="s">
        <v>1</v>
      </c>
      <c r="B199" s="36" t="s">
        <v>1106</v>
      </c>
      <c r="C199" s="69">
        <v>3</v>
      </c>
      <c r="D199" s="69">
        <v>3</v>
      </c>
      <c r="E199" s="69">
        <v>2</v>
      </c>
      <c r="F199" s="69">
        <v>2</v>
      </c>
      <c r="G199" s="69"/>
      <c r="H199" s="69"/>
      <c r="I199" s="69"/>
      <c r="J199" s="69"/>
      <c r="K199" s="69"/>
      <c r="L199" s="69"/>
      <c r="M199" s="69"/>
      <c r="N199" s="69"/>
      <c r="O199" s="69">
        <v>3</v>
      </c>
      <c r="P199" s="69">
        <v>2</v>
      </c>
      <c r="Q199" s="69"/>
    </row>
    <row r="200" spans="1:17" ht="15.75">
      <c r="A200" s="29" t="s">
        <v>2</v>
      </c>
      <c r="B200" s="36" t="s">
        <v>1107</v>
      </c>
      <c r="C200" s="69">
        <v>3</v>
      </c>
      <c r="D200" s="69">
        <v>3</v>
      </c>
      <c r="E200" s="69">
        <v>2</v>
      </c>
      <c r="F200" s="69">
        <v>3</v>
      </c>
      <c r="G200" s="69"/>
      <c r="H200" s="69"/>
      <c r="I200" s="69"/>
      <c r="J200" s="69"/>
      <c r="K200" s="69"/>
      <c r="L200" s="69"/>
      <c r="M200" s="69"/>
      <c r="N200" s="69"/>
      <c r="O200" s="69">
        <v>2</v>
      </c>
      <c r="P200" s="69">
        <v>1</v>
      </c>
      <c r="Q200" s="69"/>
    </row>
    <row r="201" spans="1:17" ht="31.5">
      <c r="A201" s="29" t="s">
        <v>3</v>
      </c>
      <c r="B201" s="36" t="s">
        <v>1108</v>
      </c>
      <c r="C201" s="69">
        <v>2</v>
      </c>
      <c r="D201" s="69">
        <v>3</v>
      </c>
      <c r="E201" s="69">
        <v>3</v>
      </c>
      <c r="F201" s="69">
        <v>2</v>
      </c>
      <c r="G201" s="69"/>
      <c r="H201" s="69"/>
      <c r="I201" s="69"/>
      <c r="J201" s="69"/>
      <c r="K201" s="69"/>
      <c r="L201" s="69"/>
      <c r="M201" s="69"/>
      <c r="N201" s="69"/>
      <c r="O201" s="69">
        <v>3</v>
      </c>
      <c r="P201" s="69">
        <v>2</v>
      </c>
      <c r="Q201" s="69"/>
    </row>
    <row r="202" spans="1:17" ht="15.75">
      <c r="A202" s="29" t="s">
        <v>4</v>
      </c>
      <c r="B202" s="22" t="s">
        <v>1109</v>
      </c>
      <c r="C202" s="69">
        <v>3</v>
      </c>
      <c r="D202" s="69">
        <v>3</v>
      </c>
      <c r="E202" s="69">
        <v>2</v>
      </c>
      <c r="F202" s="69">
        <v>2</v>
      </c>
      <c r="G202" s="69"/>
      <c r="H202" s="69"/>
      <c r="I202" s="69"/>
      <c r="J202" s="69"/>
      <c r="K202" s="69"/>
      <c r="L202" s="69"/>
      <c r="M202" s="69"/>
      <c r="N202" s="69"/>
      <c r="O202" s="69">
        <v>3</v>
      </c>
      <c r="P202" s="69">
        <v>3</v>
      </c>
      <c r="Q202" s="69"/>
    </row>
    <row r="203" spans="1:17" ht="15.75">
      <c r="A203" s="342" t="s">
        <v>254</v>
      </c>
      <c r="B203" s="343"/>
      <c r="C203" s="143">
        <f>AVERAGE(C198:C202)</f>
        <v>2.8</v>
      </c>
      <c r="D203" s="143">
        <f t="shared" ref="D203:F203" si="14">AVERAGE(D198:D202)</f>
        <v>2.8</v>
      </c>
      <c r="E203" s="143">
        <f t="shared" si="14"/>
        <v>2.2000000000000002</v>
      </c>
      <c r="F203" s="143">
        <f t="shared" si="14"/>
        <v>2</v>
      </c>
      <c r="G203" s="143"/>
      <c r="H203" s="143"/>
      <c r="I203" s="143"/>
      <c r="J203" s="143"/>
      <c r="K203" s="143"/>
      <c r="L203" s="143"/>
      <c r="M203" s="143"/>
      <c r="N203" s="143"/>
      <c r="O203" s="143">
        <f>AVERAGE(O198:O202)</f>
        <v>2.8</v>
      </c>
      <c r="P203" s="143">
        <f>AVERAGE(P198:P202)</f>
        <v>2</v>
      </c>
      <c r="Q203" s="143"/>
    </row>
    <row r="204" spans="1:17" ht="15.75">
      <c r="A204" s="29"/>
      <c r="B204" s="118" t="s">
        <v>1110</v>
      </c>
      <c r="C204" s="63"/>
      <c r="D204" s="63"/>
      <c r="E204" s="63"/>
      <c r="F204" s="63"/>
      <c r="G204" s="63"/>
      <c r="H204" s="63"/>
      <c r="I204" s="63"/>
      <c r="J204" s="63"/>
      <c r="K204" s="63"/>
      <c r="L204" s="63"/>
      <c r="M204" s="63"/>
      <c r="N204" s="63"/>
      <c r="O204" s="63"/>
      <c r="P204" s="63"/>
      <c r="Q204" s="63"/>
    </row>
    <row r="205" spans="1:17" ht="15.75">
      <c r="A205" s="29" t="s">
        <v>0</v>
      </c>
      <c r="B205" s="131" t="s">
        <v>1111</v>
      </c>
      <c r="C205" s="63">
        <v>1</v>
      </c>
      <c r="D205" s="63">
        <v>3</v>
      </c>
      <c r="E205" s="63">
        <v>3</v>
      </c>
      <c r="F205" s="63"/>
      <c r="G205" s="63"/>
      <c r="H205" s="63"/>
      <c r="I205" s="63"/>
      <c r="J205" s="63"/>
      <c r="K205" s="63"/>
      <c r="L205" s="63"/>
      <c r="M205" s="63"/>
      <c r="N205" s="63"/>
      <c r="O205" s="64">
        <v>1</v>
      </c>
      <c r="P205" s="64">
        <v>2</v>
      </c>
      <c r="Q205" s="64"/>
    </row>
    <row r="206" spans="1:17" ht="15.75">
      <c r="A206" s="29" t="s">
        <v>1</v>
      </c>
      <c r="B206" s="131" t="s">
        <v>1112</v>
      </c>
      <c r="C206" s="63">
        <v>1</v>
      </c>
      <c r="D206" s="63">
        <v>2</v>
      </c>
      <c r="E206" s="63">
        <v>2</v>
      </c>
      <c r="F206" s="63">
        <v>1</v>
      </c>
      <c r="G206" s="63"/>
      <c r="H206" s="63"/>
      <c r="I206" s="63"/>
      <c r="J206" s="63"/>
      <c r="K206" s="63"/>
      <c r="L206" s="63"/>
      <c r="M206" s="63"/>
      <c r="N206" s="63"/>
      <c r="O206" s="63">
        <v>2</v>
      </c>
      <c r="P206" s="63">
        <v>2</v>
      </c>
      <c r="Q206" s="63"/>
    </row>
    <row r="207" spans="1:17" ht="15.75">
      <c r="A207" s="29" t="s">
        <v>2</v>
      </c>
      <c r="B207" s="131" t="s">
        <v>1113</v>
      </c>
      <c r="C207" s="63">
        <v>1</v>
      </c>
      <c r="D207" s="63">
        <v>2</v>
      </c>
      <c r="E207" s="63">
        <v>2</v>
      </c>
      <c r="F207" s="63">
        <v>1</v>
      </c>
      <c r="G207" s="63"/>
      <c r="H207" s="63"/>
      <c r="I207" s="63"/>
      <c r="J207" s="63">
        <v>1</v>
      </c>
      <c r="K207" s="63"/>
      <c r="L207" s="63"/>
      <c r="M207" s="63"/>
      <c r="N207" s="63"/>
      <c r="O207" s="63">
        <v>2</v>
      </c>
      <c r="P207" s="63">
        <v>2</v>
      </c>
      <c r="Q207" s="63"/>
    </row>
    <row r="208" spans="1:17" ht="15.75">
      <c r="A208" s="29" t="s">
        <v>3</v>
      </c>
      <c r="B208" s="131" t="s">
        <v>1114</v>
      </c>
      <c r="C208" s="63">
        <v>1</v>
      </c>
      <c r="D208" s="63">
        <v>2</v>
      </c>
      <c r="E208" s="63">
        <v>2</v>
      </c>
      <c r="F208" s="63">
        <v>1</v>
      </c>
      <c r="G208" s="63"/>
      <c r="H208" s="63"/>
      <c r="I208" s="63"/>
      <c r="J208" s="63"/>
      <c r="K208" s="63"/>
      <c r="L208" s="63"/>
      <c r="M208" s="63"/>
      <c r="N208" s="63"/>
      <c r="O208" s="63">
        <v>2</v>
      </c>
      <c r="P208" s="63">
        <v>2</v>
      </c>
      <c r="Q208" s="63"/>
    </row>
    <row r="209" spans="1:17" ht="15.75">
      <c r="A209" s="29" t="s">
        <v>4</v>
      </c>
      <c r="B209" s="131" t="s">
        <v>1115</v>
      </c>
      <c r="C209" s="63">
        <v>1</v>
      </c>
      <c r="D209" s="63">
        <v>2</v>
      </c>
      <c r="E209" s="63">
        <v>2</v>
      </c>
      <c r="F209" s="63">
        <v>1</v>
      </c>
      <c r="G209" s="63"/>
      <c r="H209" s="63"/>
      <c r="I209" s="63"/>
      <c r="J209" s="63">
        <v>1</v>
      </c>
      <c r="K209" s="63"/>
      <c r="L209" s="63"/>
      <c r="M209" s="63"/>
      <c r="N209" s="63"/>
      <c r="O209" s="63">
        <v>2</v>
      </c>
      <c r="P209" s="63">
        <v>2</v>
      </c>
      <c r="Q209" s="63"/>
    </row>
    <row r="210" spans="1:17" ht="15.75">
      <c r="A210" s="29" t="s">
        <v>21</v>
      </c>
      <c r="B210" s="131" t="s">
        <v>1116</v>
      </c>
      <c r="C210" s="63">
        <v>1</v>
      </c>
      <c r="D210" s="63">
        <v>2</v>
      </c>
      <c r="E210" s="63">
        <v>2</v>
      </c>
      <c r="F210" s="63">
        <v>1</v>
      </c>
      <c r="G210" s="63"/>
      <c r="H210" s="63"/>
      <c r="I210" s="63"/>
      <c r="J210" s="63">
        <v>1</v>
      </c>
      <c r="K210" s="63"/>
      <c r="L210" s="63"/>
      <c r="M210" s="63"/>
      <c r="N210" s="63"/>
      <c r="O210" s="64">
        <v>2</v>
      </c>
      <c r="P210" s="64">
        <v>2</v>
      </c>
      <c r="Q210" s="64"/>
    </row>
    <row r="211" spans="1:17" ht="15.75">
      <c r="A211" s="29" t="s">
        <v>23</v>
      </c>
      <c r="B211" s="131" t="s">
        <v>1117</v>
      </c>
      <c r="C211" s="63">
        <v>1</v>
      </c>
      <c r="D211" s="63">
        <v>2</v>
      </c>
      <c r="E211" s="63"/>
      <c r="F211" s="63"/>
      <c r="G211" s="63"/>
      <c r="H211" s="63"/>
      <c r="I211" s="63"/>
      <c r="J211" s="63">
        <v>1</v>
      </c>
      <c r="K211" s="63"/>
      <c r="L211" s="63"/>
      <c r="M211" s="63"/>
      <c r="N211" s="63"/>
      <c r="O211" s="63">
        <v>1</v>
      </c>
      <c r="P211" s="63">
        <v>1</v>
      </c>
      <c r="Q211" s="63">
        <v>2</v>
      </c>
    </row>
    <row r="212" spans="1:17" ht="15.75">
      <c r="A212" s="29" t="s">
        <v>24</v>
      </c>
      <c r="B212" s="131" t="s">
        <v>1118</v>
      </c>
      <c r="C212" s="63"/>
      <c r="D212" s="63"/>
      <c r="E212" s="63">
        <v>2</v>
      </c>
      <c r="F212" s="63"/>
      <c r="G212" s="63"/>
      <c r="H212" s="63"/>
      <c r="I212" s="63"/>
      <c r="J212" s="63">
        <v>2</v>
      </c>
      <c r="K212" s="63">
        <v>2</v>
      </c>
      <c r="L212" s="63">
        <v>1</v>
      </c>
      <c r="M212" s="63"/>
      <c r="N212" s="63"/>
      <c r="O212" s="63">
        <v>1</v>
      </c>
      <c r="P212" s="63">
        <v>1</v>
      </c>
      <c r="Q212" s="63">
        <v>1</v>
      </c>
    </row>
    <row r="213" spans="1:17" ht="15.75">
      <c r="A213" s="342" t="s">
        <v>254</v>
      </c>
      <c r="B213" s="343"/>
      <c r="C213" s="254">
        <v>1</v>
      </c>
      <c r="D213" s="127">
        <f>AVERAGE(D205:D212)</f>
        <v>2.1428571428571428</v>
      </c>
      <c r="E213" s="127">
        <f>AVERAGE(E205:E210,E212)</f>
        <v>2.1428571428571428</v>
      </c>
      <c r="F213" s="127">
        <f>AVERAGE(F205:F212)</f>
        <v>1</v>
      </c>
      <c r="G213" s="127"/>
      <c r="H213" s="127"/>
      <c r="I213" s="127"/>
      <c r="J213" s="127">
        <v>1.2</v>
      </c>
      <c r="K213" s="127">
        <v>0.5</v>
      </c>
      <c r="L213" s="127">
        <v>1</v>
      </c>
      <c r="M213" s="127"/>
      <c r="N213" s="127"/>
      <c r="O213" s="127">
        <f t="shared" ref="O213:P213" si="15">AVERAGE(O205:O212)</f>
        <v>1.625</v>
      </c>
      <c r="P213" s="127">
        <f t="shared" si="15"/>
        <v>1.75</v>
      </c>
      <c r="Q213" s="127">
        <f>3/8</f>
        <v>0.375</v>
      </c>
    </row>
    <row r="214" spans="1:17" ht="15.75">
      <c r="A214" s="29"/>
      <c r="B214" s="239" t="s">
        <v>1119</v>
      </c>
      <c r="C214" s="63"/>
      <c r="D214" s="63"/>
      <c r="E214" s="63"/>
      <c r="F214" s="63"/>
      <c r="G214" s="63"/>
      <c r="H214" s="63"/>
      <c r="I214" s="63"/>
      <c r="J214" s="63"/>
      <c r="K214" s="63"/>
      <c r="L214" s="63"/>
      <c r="M214" s="63"/>
      <c r="N214" s="63"/>
      <c r="O214" s="63"/>
      <c r="P214" s="63"/>
      <c r="Q214" s="63"/>
    </row>
    <row r="215" spans="1:17" ht="15.75">
      <c r="A215" s="29" t="s">
        <v>0</v>
      </c>
      <c r="B215" s="116" t="s">
        <v>1120</v>
      </c>
      <c r="C215" s="63">
        <v>2</v>
      </c>
      <c r="D215" s="63">
        <v>1</v>
      </c>
      <c r="E215" s="63">
        <v>1</v>
      </c>
      <c r="F215" s="63">
        <v>2</v>
      </c>
      <c r="G215" s="63">
        <v>2</v>
      </c>
      <c r="H215" s="63">
        <v>1</v>
      </c>
      <c r="I215" s="63">
        <v>1</v>
      </c>
      <c r="J215" s="63"/>
      <c r="K215" s="63"/>
      <c r="L215" s="63">
        <v>1</v>
      </c>
      <c r="M215" s="63"/>
      <c r="N215" s="63">
        <v>1</v>
      </c>
      <c r="O215" s="63">
        <v>2</v>
      </c>
      <c r="P215" s="63">
        <v>2</v>
      </c>
      <c r="Q215" s="63">
        <v>2</v>
      </c>
    </row>
    <row r="216" spans="1:17" ht="15.75">
      <c r="A216" s="29" t="s">
        <v>1</v>
      </c>
      <c r="B216" s="116" t="s">
        <v>1121</v>
      </c>
      <c r="C216" s="63">
        <v>1</v>
      </c>
      <c r="D216" s="63">
        <v>2</v>
      </c>
      <c r="E216" s="63">
        <v>2</v>
      </c>
      <c r="F216" s="63">
        <v>1</v>
      </c>
      <c r="G216" s="63">
        <v>1</v>
      </c>
      <c r="H216" s="63">
        <v>1</v>
      </c>
      <c r="I216" s="63"/>
      <c r="J216" s="63"/>
      <c r="K216" s="63"/>
      <c r="L216" s="63"/>
      <c r="M216" s="63"/>
      <c r="N216" s="63">
        <v>1</v>
      </c>
      <c r="O216" s="64">
        <v>2</v>
      </c>
      <c r="P216" s="64">
        <v>2</v>
      </c>
      <c r="Q216" s="64">
        <v>2</v>
      </c>
    </row>
    <row r="217" spans="1:17" ht="15.75">
      <c r="A217" s="29" t="s">
        <v>2</v>
      </c>
      <c r="B217" s="116" t="s">
        <v>1122</v>
      </c>
      <c r="C217" s="63">
        <v>2</v>
      </c>
      <c r="D217" s="63">
        <v>1</v>
      </c>
      <c r="E217" s="63">
        <v>2</v>
      </c>
      <c r="F217" s="63">
        <v>2</v>
      </c>
      <c r="G217" s="63">
        <v>2</v>
      </c>
      <c r="H217" s="63">
        <v>1</v>
      </c>
      <c r="I217" s="63"/>
      <c r="J217" s="63"/>
      <c r="K217" s="63">
        <v>1</v>
      </c>
      <c r="L217" s="63">
        <v>1</v>
      </c>
      <c r="M217" s="63">
        <v>1</v>
      </c>
      <c r="N217" s="63">
        <v>1</v>
      </c>
      <c r="O217" s="63">
        <v>2</v>
      </c>
      <c r="P217" s="63">
        <v>2</v>
      </c>
      <c r="Q217" s="63">
        <v>2</v>
      </c>
    </row>
    <row r="218" spans="1:17" ht="31.5">
      <c r="A218" s="29" t="s">
        <v>3</v>
      </c>
      <c r="B218" s="117" t="s">
        <v>1123</v>
      </c>
      <c r="C218" s="63">
        <v>1</v>
      </c>
      <c r="D218" s="63">
        <v>2</v>
      </c>
      <c r="E218" s="63">
        <v>1</v>
      </c>
      <c r="F218" s="63">
        <v>2</v>
      </c>
      <c r="G218" s="63">
        <v>2</v>
      </c>
      <c r="H218" s="63">
        <v>1</v>
      </c>
      <c r="I218" s="63">
        <v>1</v>
      </c>
      <c r="J218" s="63"/>
      <c r="K218" s="63">
        <v>1</v>
      </c>
      <c r="L218" s="63">
        <v>1</v>
      </c>
      <c r="M218" s="63">
        <v>1</v>
      </c>
      <c r="N218" s="63">
        <v>1</v>
      </c>
      <c r="O218" s="63">
        <v>2</v>
      </c>
      <c r="P218" s="63">
        <v>2</v>
      </c>
      <c r="Q218" s="63">
        <v>2</v>
      </c>
    </row>
    <row r="219" spans="1:17" ht="15.75">
      <c r="A219" s="347" t="s">
        <v>1124</v>
      </c>
      <c r="B219" s="348"/>
      <c r="C219" s="127">
        <v>1.5</v>
      </c>
      <c r="D219" s="127">
        <v>1.5</v>
      </c>
      <c r="E219" s="127">
        <v>1.5</v>
      </c>
      <c r="F219" s="127">
        <v>1.75</v>
      </c>
      <c r="G219" s="127">
        <v>1.75</v>
      </c>
      <c r="H219" s="127">
        <v>1</v>
      </c>
      <c r="I219" s="127">
        <v>1</v>
      </c>
      <c r="J219" s="127"/>
      <c r="K219" s="127">
        <v>1</v>
      </c>
      <c r="L219" s="127"/>
      <c r="M219" s="127">
        <v>1</v>
      </c>
      <c r="N219" s="127">
        <v>1</v>
      </c>
      <c r="O219" s="127">
        <v>2</v>
      </c>
      <c r="P219" s="127">
        <v>2</v>
      </c>
      <c r="Q219" s="127">
        <v>2</v>
      </c>
    </row>
    <row r="220" spans="1:17" ht="15.75">
      <c r="A220" s="29"/>
      <c r="B220" s="118" t="s">
        <v>1125</v>
      </c>
      <c r="C220" s="63"/>
      <c r="D220" s="63"/>
      <c r="E220" s="63"/>
      <c r="F220" s="63"/>
      <c r="G220" s="63"/>
      <c r="H220" s="63"/>
      <c r="I220" s="63"/>
      <c r="J220" s="63"/>
      <c r="K220" s="63"/>
      <c r="L220" s="63"/>
      <c r="M220" s="63"/>
      <c r="N220" s="63"/>
      <c r="O220" s="63"/>
      <c r="P220" s="63"/>
      <c r="Q220" s="63"/>
    </row>
    <row r="221" spans="1:17" ht="15.75">
      <c r="A221" s="29" t="s">
        <v>0</v>
      </c>
      <c r="B221" s="135" t="s">
        <v>1126</v>
      </c>
      <c r="C221" s="63">
        <v>3</v>
      </c>
      <c r="D221" s="63">
        <v>2</v>
      </c>
      <c r="E221" s="63">
        <v>1</v>
      </c>
      <c r="F221" s="63">
        <v>2</v>
      </c>
      <c r="G221" s="63">
        <v>1</v>
      </c>
      <c r="H221" s="63"/>
      <c r="I221" s="63">
        <v>1</v>
      </c>
      <c r="J221" s="63"/>
      <c r="K221" s="63"/>
      <c r="L221" s="63"/>
      <c r="M221" s="63"/>
      <c r="N221" s="63">
        <v>1</v>
      </c>
      <c r="O221" s="63">
        <v>2</v>
      </c>
      <c r="P221" s="63">
        <v>2</v>
      </c>
      <c r="Q221" s="63">
        <v>1</v>
      </c>
    </row>
    <row r="222" spans="1:17" ht="15.75">
      <c r="A222" s="29" t="s">
        <v>1</v>
      </c>
      <c r="B222" s="135" t="s">
        <v>1127</v>
      </c>
      <c r="C222" s="63">
        <v>2</v>
      </c>
      <c r="D222" s="63">
        <v>2</v>
      </c>
      <c r="E222" s="63">
        <v>1</v>
      </c>
      <c r="F222" s="63">
        <v>2</v>
      </c>
      <c r="G222" s="63"/>
      <c r="H222" s="63"/>
      <c r="I222" s="63"/>
      <c r="J222" s="63"/>
      <c r="K222" s="63"/>
      <c r="L222" s="63"/>
      <c r="M222" s="63"/>
      <c r="N222" s="63">
        <v>1</v>
      </c>
      <c r="O222" s="64">
        <v>2</v>
      </c>
      <c r="P222" s="64">
        <v>2</v>
      </c>
      <c r="Q222" s="64">
        <v>1</v>
      </c>
    </row>
    <row r="223" spans="1:17" ht="15.75">
      <c r="A223" s="29" t="s">
        <v>2</v>
      </c>
      <c r="B223" s="135" t="s">
        <v>1128</v>
      </c>
      <c r="C223" s="63">
        <v>3</v>
      </c>
      <c r="D223" s="63">
        <v>2</v>
      </c>
      <c r="E223" s="63">
        <v>2</v>
      </c>
      <c r="F223" s="63">
        <v>2</v>
      </c>
      <c r="G223" s="63"/>
      <c r="H223" s="63"/>
      <c r="I223" s="63"/>
      <c r="J223" s="63"/>
      <c r="K223" s="63"/>
      <c r="L223" s="63"/>
      <c r="M223" s="63"/>
      <c r="N223" s="63">
        <v>1</v>
      </c>
      <c r="O223" s="63">
        <v>2</v>
      </c>
      <c r="P223" s="63">
        <v>2</v>
      </c>
      <c r="Q223" s="63">
        <v>1</v>
      </c>
    </row>
    <row r="224" spans="1:17" ht="15.75">
      <c r="A224" s="29" t="s">
        <v>3</v>
      </c>
      <c r="B224" s="135" t="s">
        <v>1129</v>
      </c>
      <c r="C224" s="63">
        <v>3</v>
      </c>
      <c r="D224" s="63">
        <v>2</v>
      </c>
      <c r="E224" s="63">
        <v>1</v>
      </c>
      <c r="F224" s="63">
        <v>3</v>
      </c>
      <c r="G224" s="63"/>
      <c r="H224" s="63"/>
      <c r="I224" s="63"/>
      <c r="J224" s="63"/>
      <c r="K224" s="63"/>
      <c r="L224" s="63"/>
      <c r="M224" s="63"/>
      <c r="N224" s="63">
        <v>1</v>
      </c>
      <c r="O224" s="63">
        <v>2</v>
      </c>
      <c r="P224" s="63">
        <v>2</v>
      </c>
      <c r="Q224" s="63">
        <v>1</v>
      </c>
    </row>
    <row r="225" spans="1:17" ht="15.75">
      <c r="A225" s="29" t="s">
        <v>4</v>
      </c>
      <c r="B225" s="136" t="s">
        <v>1130</v>
      </c>
      <c r="C225" s="63">
        <v>3</v>
      </c>
      <c r="D225" s="63">
        <v>2</v>
      </c>
      <c r="E225" s="63">
        <v>2</v>
      </c>
      <c r="F225" s="63">
        <v>3</v>
      </c>
      <c r="G225" s="63"/>
      <c r="H225" s="63"/>
      <c r="I225" s="63"/>
      <c r="J225" s="63"/>
      <c r="K225" s="63"/>
      <c r="L225" s="63"/>
      <c r="M225" s="63"/>
      <c r="N225" s="63">
        <v>1</v>
      </c>
      <c r="O225" s="63">
        <v>2</v>
      </c>
      <c r="P225" s="63">
        <v>2</v>
      </c>
      <c r="Q225" s="63">
        <v>1</v>
      </c>
    </row>
    <row r="226" spans="1:17" ht="15.75">
      <c r="A226" s="342" t="s">
        <v>254</v>
      </c>
      <c r="B226" s="343"/>
      <c r="C226" s="127">
        <f>AVERAGE(C221:C225)</f>
        <v>2.8</v>
      </c>
      <c r="D226" s="127">
        <f t="shared" ref="D226:F226" si="16">AVERAGE(D221:D225)</f>
        <v>2</v>
      </c>
      <c r="E226" s="127">
        <f t="shared" si="16"/>
        <v>1.4</v>
      </c>
      <c r="F226" s="127">
        <f t="shared" si="16"/>
        <v>2.4</v>
      </c>
      <c r="G226" s="127">
        <v>1</v>
      </c>
      <c r="H226" s="127"/>
      <c r="I226" s="127">
        <v>1</v>
      </c>
      <c r="J226" s="127"/>
      <c r="K226" s="127"/>
      <c r="L226" s="127"/>
      <c r="M226" s="127"/>
      <c r="N226" s="127">
        <v>1</v>
      </c>
      <c r="O226" s="127">
        <v>2</v>
      </c>
      <c r="P226" s="127">
        <v>2</v>
      </c>
      <c r="Q226" s="127">
        <v>1</v>
      </c>
    </row>
    <row r="227" spans="1:17" ht="15.75">
      <c r="A227" s="29"/>
      <c r="B227" s="118" t="s">
        <v>1131</v>
      </c>
      <c r="C227" s="63"/>
      <c r="D227" s="63"/>
      <c r="E227" s="63"/>
      <c r="F227" s="63"/>
      <c r="G227" s="63"/>
      <c r="H227" s="63"/>
      <c r="I227" s="63"/>
      <c r="J227" s="63"/>
      <c r="K227" s="63"/>
      <c r="L227" s="63"/>
      <c r="M227" s="63"/>
      <c r="N227" s="63"/>
      <c r="O227" s="63"/>
      <c r="P227" s="63"/>
      <c r="Q227" s="63"/>
    </row>
    <row r="228" spans="1:17" ht="31.5">
      <c r="A228" s="29" t="s">
        <v>0</v>
      </c>
      <c r="B228" s="36" t="s">
        <v>1132</v>
      </c>
      <c r="C228" s="70">
        <v>2</v>
      </c>
      <c r="D228" s="70">
        <v>1</v>
      </c>
      <c r="E228" s="70"/>
      <c r="F228" s="70">
        <v>1</v>
      </c>
      <c r="G228" s="70"/>
      <c r="H228" s="70"/>
      <c r="I228" s="70"/>
      <c r="J228" s="70"/>
      <c r="K228" s="70">
        <v>1</v>
      </c>
      <c r="L228" s="70"/>
      <c r="M228" s="70"/>
      <c r="N228" s="70"/>
      <c r="O228" s="70">
        <v>1</v>
      </c>
      <c r="P228" s="70">
        <v>1</v>
      </c>
      <c r="Q228" s="63"/>
    </row>
    <row r="229" spans="1:17" ht="15.75">
      <c r="A229" s="29" t="s">
        <v>1</v>
      </c>
      <c r="B229" s="36" t="s">
        <v>1133</v>
      </c>
      <c r="C229" s="70">
        <v>2</v>
      </c>
      <c r="D229" s="70">
        <v>2</v>
      </c>
      <c r="E229" s="70"/>
      <c r="F229" s="70">
        <v>1</v>
      </c>
      <c r="G229" s="70"/>
      <c r="H229" s="70"/>
      <c r="I229" s="70"/>
      <c r="J229" s="70"/>
      <c r="K229" s="70">
        <v>1</v>
      </c>
      <c r="L229" s="70"/>
      <c r="M229" s="70"/>
      <c r="N229" s="70"/>
      <c r="O229" s="70">
        <v>1</v>
      </c>
      <c r="P229" s="70">
        <v>1</v>
      </c>
      <c r="Q229" s="63"/>
    </row>
    <row r="230" spans="1:17" ht="15.75">
      <c r="A230" s="29" t="s">
        <v>2</v>
      </c>
      <c r="B230" s="36" t="s">
        <v>1134</v>
      </c>
      <c r="C230" s="70">
        <v>2</v>
      </c>
      <c r="D230" s="70">
        <v>2</v>
      </c>
      <c r="E230" s="70"/>
      <c r="F230" s="70"/>
      <c r="G230" s="70"/>
      <c r="H230" s="70"/>
      <c r="I230" s="70"/>
      <c r="J230" s="70"/>
      <c r="K230" s="70">
        <v>1</v>
      </c>
      <c r="L230" s="70"/>
      <c r="M230" s="70"/>
      <c r="N230" s="70"/>
      <c r="O230" s="71">
        <v>1</v>
      </c>
      <c r="P230" s="71">
        <v>1</v>
      </c>
      <c r="Q230" s="64"/>
    </row>
    <row r="231" spans="1:17" ht="15.75">
      <c r="A231" s="29" t="s">
        <v>3</v>
      </c>
      <c r="B231" s="36" t="s">
        <v>1135</v>
      </c>
      <c r="C231" s="70">
        <v>2</v>
      </c>
      <c r="D231" s="70">
        <v>2</v>
      </c>
      <c r="E231" s="70"/>
      <c r="F231" s="70">
        <v>1</v>
      </c>
      <c r="G231" s="70"/>
      <c r="H231" s="70"/>
      <c r="I231" s="70"/>
      <c r="J231" s="70"/>
      <c r="K231" s="70">
        <v>1</v>
      </c>
      <c r="L231" s="70"/>
      <c r="M231" s="70"/>
      <c r="N231" s="70"/>
      <c r="O231" s="70">
        <v>1</v>
      </c>
      <c r="P231" s="70">
        <v>1</v>
      </c>
      <c r="Q231" s="63"/>
    </row>
    <row r="232" spans="1:17" ht="15.75">
      <c r="A232" s="29" t="s">
        <v>4</v>
      </c>
      <c r="B232" s="131" t="s">
        <v>1136</v>
      </c>
      <c r="C232" s="70">
        <v>2</v>
      </c>
      <c r="D232" s="70">
        <v>2</v>
      </c>
      <c r="E232" s="70"/>
      <c r="F232" s="70">
        <v>1</v>
      </c>
      <c r="G232" s="70"/>
      <c r="H232" s="70"/>
      <c r="I232" s="70">
        <v>1</v>
      </c>
      <c r="J232" s="70"/>
      <c r="K232" s="70">
        <v>1</v>
      </c>
      <c r="L232" s="70"/>
      <c r="M232" s="70"/>
      <c r="N232" s="70"/>
      <c r="O232" s="70">
        <v>1</v>
      </c>
      <c r="P232" s="70">
        <v>1</v>
      </c>
      <c r="Q232" s="63"/>
    </row>
    <row r="233" spans="1:17" ht="15.75">
      <c r="A233" s="29"/>
      <c r="B233" s="137" t="s">
        <v>1137</v>
      </c>
      <c r="C233" s="70"/>
      <c r="D233" s="70"/>
      <c r="E233" s="70"/>
      <c r="F233" s="70"/>
      <c r="G233" s="70"/>
      <c r="H233" s="70"/>
      <c r="I233" s="70"/>
      <c r="J233" s="70"/>
      <c r="K233" s="70"/>
      <c r="L233" s="70"/>
      <c r="M233" s="70"/>
      <c r="N233" s="70"/>
      <c r="O233" s="70"/>
      <c r="P233" s="70"/>
      <c r="Q233" s="63"/>
    </row>
    <row r="234" spans="1:17" ht="15.75">
      <c r="A234" s="342" t="s">
        <v>254</v>
      </c>
      <c r="B234" s="343"/>
      <c r="C234" s="255">
        <f>AVERAGE(C228:C233)</f>
        <v>2</v>
      </c>
      <c r="D234" s="255">
        <f>AVERAGE(D228:D233)</f>
        <v>1.8</v>
      </c>
      <c r="E234" s="249"/>
      <c r="F234" s="249">
        <v>1</v>
      </c>
      <c r="G234" s="249"/>
      <c r="H234" s="249"/>
      <c r="I234" s="249">
        <v>0.5</v>
      </c>
      <c r="J234" s="249"/>
      <c r="K234" s="249">
        <v>1</v>
      </c>
      <c r="L234" s="249"/>
      <c r="M234" s="249"/>
      <c r="N234" s="249"/>
      <c r="O234" s="249">
        <v>1</v>
      </c>
      <c r="P234" s="249">
        <v>1</v>
      </c>
      <c r="Q234" s="127"/>
    </row>
    <row r="235" spans="1:17" ht="15.75">
      <c r="A235" s="40"/>
      <c r="B235" s="118" t="s">
        <v>1138</v>
      </c>
      <c r="C235" s="63"/>
      <c r="D235" s="63"/>
      <c r="E235" s="63"/>
      <c r="F235" s="63"/>
      <c r="G235" s="63"/>
      <c r="H235" s="63"/>
      <c r="I235" s="63"/>
      <c r="J235" s="63"/>
      <c r="K235" s="69"/>
      <c r="L235" s="69"/>
      <c r="M235" s="69"/>
      <c r="N235" s="69"/>
      <c r="O235" s="69"/>
      <c r="P235" s="69"/>
      <c r="Q235" s="69"/>
    </row>
    <row r="236" spans="1:17" ht="15.75">
      <c r="A236" s="344" t="s">
        <v>0</v>
      </c>
      <c r="B236" s="138" t="s">
        <v>1139</v>
      </c>
      <c r="C236" s="340">
        <v>1</v>
      </c>
      <c r="D236" s="340">
        <v>2</v>
      </c>
      <c r="E236" s="340">
        <v>2</v>
      </c>
      <c r="F236" s="340">
        <v>3</v>
      </c>
      <c r="G236" s="340">
        <v>3</v>
      </c>
      <c r="H236" s="242"/>
      <c r="I236" s="242"/>
      <c r="J236" s="242"/>
      <c r="K236" s="251"/>
      <c r="L236" s="251"/>
      <c r="M236" s="251"/>
      <c r="N236" s="251"/>
      <c r="O236" s="349">
        <v>3</v>
      </c>
      <c r="P236" s="349">
        <v>2</v>
      </c>
      <c r="Q236" s="349">
        <v>2</v>
      </c>
    </row>
    <row r="237" spans="1:17" ht="31.5">
      <c r="A237" s="344"/>
      <c r="B237" s="138" t="s">
        <v>1140</v>
      </c>
      <c r="C237" s="341"/>
      <c r="D237" s="341"/>
      <c r="E237" s="341"/>
      <c r="F237" s="341"/>
      <c r="G237" s="341"/>
      <c r="H237" s="243"/>
      <c r="I237" s="243"/>
      <c r="J237" s="243"/>
      <c r="K237" s="252"/>
      <c r="L237" s="252"/>
      <c r="M237" s="252"/>
      <c r="N237" s="252"/>
      <c r="O237" s="350"/>
      <c r="P237" s="350"/>
      <c r="Q237" s="350"/>
    </row>
    <row r="238" spans="1:17" ht="15.75">
      <c r="A238" s="351" t="s">
        <v>1</v>
      </c>
      <c r="B238" s="117" t="s">
        <v>1141</v>
      </c>
      <c r="C238" s="340">
        <v>1</v>
      </c>
      <c r="D238" s="340">
        <v>2</v>
      </c>
      <c r="E238" s="340">
        <v>2</v>
      </c>
      <c r="F238" s="340">
        <v>3</v>
      </c>
      <c r="G238" s="340">
        <v>2</v>
      </c>
      <c r="H238" s="242"/>
      <c r="I238" s="242"/>
      <c r="J238" s="242"/>
      <c r="K238" s="251"/>
      <c r="L238" s="251"/>
      <c r="M238" s="251"/>
      <c r="N238" s="251"/>
      <c r="O238" s="349">
        <v>3</v>
      </c>
      <c r="P238" s="349">
        <v>3</v>
      </c>
      <c r="Q238" s="349">
        <v>2</v>
      </c>
    </row>
    <row r="239" spans="1:17" ht="15.75">
      <c r="A239" s="352"/>
      <c r="B239" s="117" t="s">
        <v>1142</v>
      </c>
      <c r="C239" s="350"/>
      <c r="D239" s="350"/>
      <c r="E239" s="350"/>
      <c r="F239" s="350"/>
      <c r="G239" s="350"/>
      <c r="H239" s="256"/>
      <c r="I239" s="256"/>
      <c r="J239" s="256"/>
      <c r="K239" s="256"/>
      <c r="L239" s="256"/>
      <c r="M239" s="256"/>
      <c r="N239" s="256"/>
      <c r="O239" s="350"/>
      <c r="P239" s="350"/>
      <c r="Q239" s="350"/>
    </row>
    <row r="240" spans="1:17" ht="31.5">
      <c r="A240" s="250" t="s">
        <v>2</v>
      </c>
      <c r="B240" s="117" t="s">
        <v>1143</v>
      </c>
      <c r="C240" s="63">
        <v>1</v>
      </c>
      <c r="D240" s="63">
        <v>2</v>
      </c>
      <c r="E240" s="63">
        <v>2</v>
      </c>
      <c r="F240" s="63">
        <v>2</v>
      </c>
      <c r="G240" s="63">
        <v>2</v>
      </c>
      <c r="H240" s="63"/>
      <c r="I240" s="63"/>
      <c r="J240" s="63"/>
      <c r="K240" s="69"/>
      <c r="L240" s="69"/>
      <c r="M240" s="69"/>
      <c r="N240" s="69"/>
      <c r="O240" s="69">
        <v>3</v>
      </c>
      <c r="P240" s="69">
        <v>2</v>
      </c>
      <c r="Q240" s="69">
        <v>2</v>
      </c>
    </row>
    <row r="241" spans="1:17" ht="15.75">
      <c r="A241" s="357" t="s">
        <v>3</v>
      </c>
      <c r="B241" s="117" t="s">
        <v>1144</v>
      </c>
      <c r="C241" s="340">
        <v>1</v>
      </c>
      <c r="D241" s="340">
        <v>2</v>
      </c>
      <c r="E241" s="340">
        <v>2</v>
      </c>
      <c r="F241" s="340">
        <v>2</v>
      </c>
      <c r="G241" s="340">
        <v>2</v>
      </c>
      <c r="H241" s="242"/>
      <c r="I241" s="242"/>
      <c r="J241" s="242"/>
      <c r="K241" s="251"/>
      <c r="L241" s="251"/>
      <c r="M241" s="251"/>
      <c r="N241" s="251"/>
      <c r="O241" s="349">
        <v>2</v>
      </c>
      <c r="P241" s="349">
        <v>2</v>
      </c>
      <c r="Q241" s="349">
        <v>2</v>
      </c>
    </row>
    <row r="242" spans="1:17" ht="15.75">
      <c r="A242" s="358"/>
      <c r="B242" s="3" t="s">
        <v>1145</v>
      </c>
      <c r="C242" s="341"/>
      <c r="D242" s="341"/>
      <c r="E242" s="341"/>
      <c r="F242" s="341"/>
      <c r="G242" s="341"/>
      <c r="H242" s="243"/>
      <c r="I242" s="243"/>
      <c r="J242" s="243"/>
      <c r="K242" s="252"/>
      <c r="L242" s="252"/>
      <c r="M242" s="252"/>
      <c r="N242" s="252"/>
      <c r="O242" s="350"/>
      <c r="P242" s="350"/>
      <c r="Q242" s="350"/>
    </row>
    <row r="243" spans="1:17" ht="15.75">
      <c r="A243" s="354" t="s">
        <v>254</v>
      </c>
      <c r="B243" s="355"/>
      <c r="C243" s="127">
        <v>1</v>
      </c>
      <c r="D243" s="127">
        <v>2</v>
      </c>
      <c r="E243" s="127">
        <v>2</v>
      </c>
      <c r="F243" s="127">
        <v>2.5</v>
      </c>
      <c r="G243" s="127">
        <v>2.25</v>
      </c>
      <c r="H243" s="127"/>
      <c r="I243" s="127"/>
      <c r="J243" s="127"/>
      <c r="K243" s="143"/>
      <c r="L243" s="143"/>
      <c r="M243" s="143"/>
      <c r="N243" s="143"/>
      <c r="O243" s="143">
        <v>2</v>
      </c>
      <c r="P243" s="143">
        <v>2.25</v>
      </c>
      <c r="Q243" s="143">
        <v>2</v>
      </c>
    </row>
    <row r="244" spans="1:17" ht="15.75">
      <c r="A244" s="40"/>
      <c r="B244" s="82" t="s">
        <v>1146</v>
      </c>
      <c r="C244" s="63"/>
      <c r="D244" s="63"/>
      <c r="E244" s="63"/>
      <c r="F244" s="63"/>
      <c r="G244" s="63"/>
      <c r="H244" s="63"/>
      <c r="I244" s="63"/>
      <c r="J244" s="63"/>
      <c r="K244" s="69"/>
      <c r="L244" s="69"/>
      <c r="M244" s="69"/>
      <c r="N244" s="69"/>
      <c r="O244" s="69"/>
      <c r="P244" s="69"/>
      <c r="Q244" s="69"/>
    </row>
    <row r="245" spans="1:17" ht="15.75">
      <c r="A245" s="29" t="s">
        <v>0</v>
      </c>
      <c r="B245" s="139" t="s">
        <v>1147</v>
      </c>
      <c r="C245" s="69">
        <v>2</v>
      </c>
      <c r="D245" s="69"/>
      <c r="E245" s="69"/>
      <c r="F245" s="69"/>
      <c r="G245" s="69"/>
      <c r="H245" s="69"/>
      <c r="I245" s="69">
        <v>1</v>
      </c>
      <c r="J245" s="69">
        <v>1</v>
      </c>
      <c r="K245" s="69">
        <v>1</v>
      </c>
      <c r="L245" s="69">
        <v>1</v>
      </c>
      <c r="M245" s="69"/>
      <c r="N245" s="69">
        <v>1</v>
      </c>
      <c r="O245" s="69">
        <v>1</v>
      </c>
      <c r="P245" s="69"/>
      <c r="Q245" s="69"/>
    </row>
    <row r="246" spans="1:17" ht="15.75">
      <c r="A246" s="29" t="s">
        <v>1</v>
      </c>
      <c r="B246" s="139" t="s">
        <v>1148</v>
      </c>
      <c r="C246" s="69">
        <v>1</v>
      </c>
      <c r="D246" s="69">
        <v>1</v>
      </c>
      <c r="E246" s="69"/>
      <c r="F246" s="69"/>
      <c r="G246" s="69">
        <v>1</v>
      </c>
      <c r="H246" s="69">
        <v>1</v>
      </c>
      <c r="I246" s="69">
        <v>1</v>
      </c>
      <c r="J246" s="69">
        <v>1</v>
      </c>
      <c r="K246" s="69"/>
      <c r="L246" s="69"/>
      <c r="M246" s="69"/>
      <c r="N246" s="69">
        <v>1</v>
      </c>
      <c r="O246" s="69">
        <v>1</v>
      </c>
      <c r="P246" s="69"/>
      <c r="Q246" s="69"/>
    </row>
    <row r="247" spans="1:17" ht="15.75">
      <c r="A247" s="29" t="s">
        <v>2</v>
      </c>
      <c r="B247" s="139" t="s">
        <v>1149</v>
      </c>
      <c r="C247" s="69">
        <v>2</v>
      </c>
      <c r="D247" s="69">
        <v>1</v>
      </c>
      <c r="E247" s="69"/>
      <c r="F247" s="69"/>
      <c r="G247" s="69"/>
      <c r="H247" s="69"/>
      <c r="I247" s="69">
        <v>1</v>
      </c>
      <c r="J247" s="69">
        <v>1</v>
      </c>
      <c r="K247" s="69">
        <v>1</v>
      </c>
      <c r="L247" s="69"/>
      <c r="M247" s="69"/>
      <c r="N247" s="69"/>
      <c r="O247" s="69">
        <v>1</v>
      </c>
      <c r="P247" s="69"/>
      <c r="Q247" s="69"/>
    </row>
    <row r="248" spans="1:17" ht="31.5">
      <c r="A248" s="29" t="s">
        <v>3</v>
      </c>
      <c r="B248" s="140" t="s">
        <v>1150</v>
      </c>
      <c r="C248" s="69">
        <v>1</v>
      </c>
      <c r="D248" s="69"/>
      <c r="E248" s="69"/>
      <c r="F248" s="69"/>
      <c r="G248" s="69"/>
      <c r="H248" s="69">
        <v>1</v>
      </c>
      <c r="I248" s="69">
        <v>1</v>
      </c>
      <c r="J248" s="69"/>
      <c r="K248" s="69">
        <v>1</v>
      </c>
      <c r="L248" s="69"/>
      <c r="M248" s="69"/>
      <c r="N248" s="69"/>
      <c r="O248" s="69">
        <v>1</v>
      </c>
      <c r="P248" s="69"/>
      <c r="Q248" s="69"/>
    </row>
    <row r="249" spans="1:17" ht="15.75">
      <c r="A249" s="29" t="s">
        <v>4</v>
      </c>
      <c r="B249" s="84" t="s">
        <v>1151</v>
      </c>
      <c r="C249" s="69">
        <v>1</v>
      </c>
      <c r="D249" s="69"/>
      <c r="E249" s="69"/>
      <c r="F249" s="69"/>
      <c r="G249" s="69"/>
      <c r="H249" s="69">
        <v>1</v>
      </c>
      <c r="I249" s="234"/>
      <c r="J249" s="69"/>
      <c r="K249" s="69"/>
      <c r="L249" s="69"/>
      <c r="M249" s="69"/>
      <c r="N249" s="69"/>
      <c r="O249" s="69">
        <v>1</v>
      </c>
      <c r="P249" s="69"/>
      <c r="Q249" s="69"/>
    </row>
    <row r="250" spans="1:17" ht="15.75">
      <c r="A250" s="29" t="s">
        <v>21</v>
      </c>
      <c r="B250" s="84" t="s">
        <v>1152</v>
      </c>
      <c r="C250" s="69">
        <v>2</v>
      </c>
      <c r="D250" s="69">
        <v>1</v>
      </c>
      <c r="E250" s="69">
        <v>1</v>
      </c>
      <c r="F250" s="69"/>
      <c r="G250" s="69"/>
      <c r="H250" s="69"/>
      <c r="I250" s="69"/>
      <c r="J250" s="69"/>
      <c r="K250" s="69">
        <v>1</v>
      </c>
      <c r="L250" s="69"/>
      <c r="M250" s="69">
        <v>1</v>
      </c>
      <c r="N250" s="69"/>
      <c r="O250" s="69">
        <v>1</v>
      </c>
      <c r="P250" s="69"/>
      <c r="Q250" s="69"/>
    </row>
    <row r="251" spans="1:17" ht="15.75">
      <c r="A251" s="356" t="s">
        <v>254</v>
      </c>
      <c r="B251" s="356"/>
      <c r="C251" s="232">
        <f>AVERAGE(C245:C250)</f>
        <v>1.5</v>
      </c>
      <c r="D251" s="143">
        <v>1</v>
      </c>
      <c r="E251" s="143">
        <v>1</v>
      </c>
      <c r="F251" s="143"/>
      <c r="G251" s="143">
        <v>1</v>
      </c>
      <c r="H251" s="143">
        <v>1</v>
      </c>
      <c r="I251" s="143">
        <v>1</v>
      </c>
      <c r="J251" s="143">
        <v>1</v>
      </c>
      <c r="K251" s="143">
        <v>1</v>
      </c>
      <c r="L251" s="143">
        <v>1</v>
      </c>
      <c r="M251" s="143">
        <v>1</v>
      </c>
      <c r="N251" s="143">
        <v>1</v>
      </c>
      <c r="O251" s="143">
        <v>1</v>
      </c>
      <c r="P251" s="143"/>
      <c r="Q251" s="143"/>
    </row>
    <row r="252" spans="1:17" ht="15.75">
      <c r="A252" s="234"/>
      <c r="B252" s="141" t="s">
        <v>1153</v>
      </c>
      <c r="C252" s="238"/>
      <c r="D252" s="239"/>
      <c r="E252" s="239"/>
      <c r="F252" s="239"/>
      <c r="G252" s="239"/>
      <c r="H252" s="239"/>
      <c r="I252" s="239"/>
      <c r="J252" s="239"/>
      <c r="K252" s="239"/>
      <c r="L252" s="239"/>
      <c r="M252" s="239"/>
      <c r="N252" s="239"/>
      <c r="O252" s="239"/>
      <c r="P252" s="239"/>
      <c r="Q252" s="239"/>
    </row>
    <row r="253" spans="1:17" ht="15.75">
      <c r="A253" s="29" t="s">
        <v>0</v>
      </c>
      <c r="B253" s="137" t="s">
        <v>1154</v>
      </c>
      <c r="C253" s="69">
        <v>1</v>
      </c>
      <c r="D253" s="69">
        <v>2</v>
      </c>
      <c r="E253" s="69"/>
      <c r="F253" s="69"/>
      <c r="G253" s="69"/>
      <c r="H253" s="69">
        <v>1</v>
      </c>
      <c r="I253" s="69">
        <v>2</v>
      </c>
      <c r="J253" s="69"/>
      <c r="K253" s="69"/>
      <c r="L253" s="69"/>
      <c r="M253" s="69"/>
      <c r="N253" s="69"/>
      <c r="O253" s="69">
        <v>2</v>
      </c>
      <c r="P253" s="69">
        <v>1</v>
      </c>
      <c r="Q253" s="69"/>
    </row>
    <row r="254" spans="1:17" ht="15.75">
      <c r="A254" s="29" t="s">
        <v>1</v>
      </c>
      <c r="B254" s="3" t="s">
        <v>1592</v>
      </c>
      <c r="C254" s="69">
        <v>1</v>
      </c>
      <c r="D254" s="69">
        <v>1</v>
      </c>
      <c r="E254" s="69">
        <v>1</v>
      </c>
      <c r="F254" s="69">
        <v>2</v>
      </c>
      <c r="G254" s="69">
        <v>1</v>
      </c>
      <c r="H254" s="69"/>
      <c r="I254" s="69"/>
      <c r="J254" s="69"/>
      <c r="K254" s="69"/>
      <c r="L254" s="69"/>
      <c r="M254" s="69"/>
      <c r="N254" s="69"/>
      <c r="O254" s="69">
        <v>2</v>
      </c>
      <c r="P254" s="69">
        <v>2</v>
      </c>
      <c r="Q254" s="69">
        <v>1</v>
      </c>
    </row>
    <row r="255" spans="1:17" ht="31.5">
      <c r="A255" s="29" t="s">
        <v>2</v>
      </c>
      <c r="B255" s="3" t="s">
        <v>1593</v>
      </c>
      <c r="C255" s="69">
        <v>2</v>
      </c>
      <c r="D255" s="69">
        <v>2</v>
      </c>
      <c r="E255" s="69">
        <v>2</v>
      </c>
      <c r="F255" s="69">
        <v>1</v>
      </c>
      <c r="G255" s="69">
        <v>2</v>
      </c>
      <c r="H255" s="69"/>
      <c r="I255" s="69"/>
      <c r="J255" s="69"/>
      <c r="K255" s="69"/>
      <c r="L255" s="69"/>
      <c r="M255" s="69"/>
      <c r="N255" s="69"/>
      <c r="O255" s="69">
        <v>2</v>
      </c>
      <c r="P255" s="69">
        <v>1</v>
      </c>
      <c r="Q255" s="69"/>
    </row>
    <row r="256" spans="1:17" ht="15.75">
      <c r="A256" s="29" t="s">
        <v>3</v>
      </c>
      <c r="B256" s="3" t="s">
        <v>1594</v>
      </c>
      <c r="C256" s="69">
        <v>2</v>
      </c>
      <c r="D256" s="69">
        <v>2</v>
      </c>
      <c r="E256" s="69"/>
      <c r="F256" s="69"/>
      <c r="G256" s="69"/>
      <c r="H256" s="69"/>
      <c r="I256" s="69"/>
      <c r="J256" s="69"/>
      <c r="K256" s="69"/>
      <c r="L256" s="69"/>
      <c r="M256" s="69"/>
      <c r="N256" s="69"/>
      <c r="O256" s="69">
        <v>2</v>
      </c>
      <c r="P256" s="69">
        <v>2</v>
      </c>
      <c r="Q256" s="69">
        <v>1</v>
      </c>
    </row>
    <row r="257" spans="1:17" ht="15.75">
      <c r="A257" s="29" t="s">
        <v>4</v>
      </c>
      <c r="B257" s="4" t="s">
        <v>1595</v>
      </c>
      <c r="C257" s="69">
        <v>2</v>
      </c>
      <c r="D257" s="69"/>
      <c r="E257" s="69">
        <v>2</v>
      </c>
      <c r="F257" s="69">
        <v>2</v>
      </c>
      <c r="G257" s="69">
        <v>2</v>
      </c>
      <c r="H257" s="69"/>
      <c r="I257" s="69"/>
      <c r="J257" s="69"/>
      <c r="K257" s="69"/>
      <c r="L257" s="69"/>
      <c r="M257" s="69"/>
      <c r="N257" s="69"/>
      <c r="O257" s="69">
        <v>2</v>
      </c>
      <c r="P257" s="69">
        <v>2</v>
      </c>
      <c r="Q257" s="69">
        <v>2</v>
      </c>
    </row>
    <row r="258" spans="1:17" ht="15.75">
      <c r="A258" s="347" t="s">
        <v>254</v>
      </c>
      <c r="B258" s="348"/>
      <c r="C258" s="143">
        <v>1.6</v>
      </c>
      <c r="D258" s="143">
        <v>1.4</v>
      </c>
      <c r="E258" s="143">
        <v>1</v>
      </c>
      <c r="F258" s="143">
        <v>1</v>
      </c>
      <c r="G258" s="143">
        <v>1</v>
      </c>
      <c r="H258" s="143">
        <v>0.2</v>
      </c>
      <c r="I258" s="143">
        <v>0.4</v>
      </c>
      <c r="J258" s="143"/>
      <c r="K258" s="143"/>
      <c r="L258" s="143"/>
      <c r="M258" s="143"/>
      <c r="N258" s="143"/>
      <c r="O258" s="143">
        <v>2</v>
      </c>
      <c r="P258" s="143">
        <v>1.6</v>
      </c>
      <c r="Q258" s="143">
        <v>0.8</v>
      </c>
    </row>
    <row r="259" spans="1:17" ht="15.75">
      <c r="A259" s="234"/>
      <c r="B259" s="46" t="s">
        <v>1155</v>
      </c>
      <c r="C259" s="69"/>
      <c r="D259" s="69"/>
      <c r="E259" s="69"/>
      <c r="F259" s="69"/>
      <c r="G259" s="69"/>
      <c r="H259" s="69"/>
      <c r="I259" s="69"/>
      <c r="J259" s="69"/>
      <c r="K259" s="69"/>
      <c r="L259" s="69"/>
      <c r="M259" s="69"/>
      <c r="N259" s="69"/>
      <c r="O259" s="69"/>
      <c r="P259" s="69"/>
      <c r="Q259" s="69"/>
    </row>
    <row r="260" spans="1:17" ht="15.75">
      <c r="A260" s="29" t="s">
        <v>0</v>
      </c>
      <c r="B260" s="142" t="s">
        <v>1156</v>
      </c>
      <c r="C260" s="69">
        <v>3</v>
      </c>
      <c r="D260" s="69">
        <v>2</v>
      </c>
      <c r="E260" s="69">
        <v>1</v>
      </c>
      <c r="F260" s="69">
        <v>1</v>
      </c>
      <c r="G260" s="69"/>
      <c r="H260" s="69"/>
      <c r="I260" s="69"/>
      <c r="J260" s="69"/>
      <c r="K260" s="69"/>
      <c r="L260" s="69"/>
      <c r="M260" s="69"/>
      <c r="N260" s="69"/>
      <c r="O260" s="69">
        <v>2</v>
      </c>
      <c r="P260" s="69">
        <v>1</v>
      </c>
      <c r="Q260" s="69">
        <v>1</v>
      </c>
    </row>
    <row r="261" spans="1:17" ht="31.5">
      <c r="A261" s="29" t="s">
        <v>1</v>
      </c>
      <c r="B261" s="22" t="s">
        <v>1157</v>
      </c>
      <c r="C261" s="69">
        <v>3</v>
      </c>
      <c r="D261" s="69">
        <v>3</v>
      </c>
      <c r="E261" s="69">
        <v>2</v>
      </c>
      <c r="F261" s="69">
        <v>1</v>
      </c>
      <c r="G261" s="69">
        <v>1</v>
      </c>
      <c r="H261" s="69"/>
      <c r="I261" s="69"/>
      <c r="J261" s="69"/>
      <c r="K261" s="69"/>
      <c r="L261" s="69"/>
      <c r="M261" s="69"/>
      <c r="N261" s="69"/>
      <c r="O261" s="69">
        <v>2</v>
      </c>
      <c r="P261" s="69">
        <v>2</v>
      </c>
      <c r="Q261" s="69">
        <v>2</v>
      </c>
    </row>
    <row r="262" spans="1:17" ht="15.75">
      <c r="A262" s="29" t="s">
        <v>2</v>
      </c>
      <c r="B262" s="113" t="s">
        <v>1158</v>
      </c>
      <c r="C262" s="69">
        <v>3</v>
      </c>
      <c r="D262" s="69">
        <v>2</v>
      </c>
      <c r="E262" s="69">
        <v>2</v>
      </c>
      <c r="F262" s="69">
        <v>1</v>
      </c>
      <c r="G262" s="69">
        <v>1</v>
      </c>
      <c r="H262" s="69"/>
      <c r="I262" s="69"/>
      <c r="J262" s="69"/>
      <c r="K262" s="69"/>
      <c r="L262" s="69"/>
      <c r="M262" s="69"/>
      <c r="N262" s="69"/>
      <c r="O262" s="69">
        <v>2</v>
      </c>
      <c r="P262" s="69">
        <v>2</v>
      </c>
      <c r="Q262" s="69">
        <v>2</v>
      </c>
    </row>
    <row r="263" spans="1:17" ht="15.75">
      <c r="A263" s="29" t="s">
        <v>3</v>
      </c>
      <c r="B263" s="113" t="s">
        <v>1159</v>
      </c>
      <c r="C263" s="69">
        <v>2</v>
      </c>
      <c r="D263" s="69">
        <v>2</v>
      </c>
      <c r="E263" s="69">
        <v>1</v>
      </c>
      <c r="F263" s="69">
        <v>1</v>
      </c>
      <c r="G263" s="69">
        <v>1</v>
      </c>
      <c r="H263" s="69"/>
      <c r="I263" s="69"/>
      <c r="J263" s="69"/>
      <c r="K263" s="69"/>
      <c r="L263" s="69"/>
      <c r="M263" s="69"/>
      <c r="N263" s="69"/>
      <c r="O263" s="69">
        <v>2</v>
      </c>
      <c r="P263" s="69">
        <v>1</v>
      </c>
      <c r="Q263" s="69">
        <v>1</v>
      </c>
    </row>
    <row r="264" spans="1:17" ht="15.75">
      <c r="A264" s="29" t="s">
        <v>4</v>
      </c>
      <c r="B264" s="142" t="s">
        <v>1160</v>
      </c>
      <c r="C264" s="69">
        <v>2</v>
      </c>
      <c r="D264" s="69">
        <v>2</v>
      </c>
      <c r="E264" s="69">
        <v>2</v>
      </c>
      <c r="F264" s="69">
        <v>1</v>
      </c>
      <c r="G264" s="69">
        <v>1</v>
      </c>
      <c r="H264" s="69"/>
      <c r="I264" s="69"/>
      <c r="J264" s="69"/>
      <c r="K264" s="69"/>
      <c r="L264" s="69"/>
      <c r="M264" s="69"/>
      <c r="N264" s="69"/>
      <c r="O264" s="69">
        <v>2</v>
      </c>
      <c r="P264" s="69">
        <v>2</v>
      </c>
      <c r="Q264" s="69">
        <v>1</v>
      </c>
    </row>
    <row r="265" spans="1:17" ht="15.75">
      <c r="A265" s="29" t="s">
        <v>21</v>
      </c>
      <c r="B265" s="113" t="s">
        <v>1161</v>
      </c>
      <c r="C265" s="69">
        <v>2</v>
      </c>
      <c r="D265" s="69">
        <v>2</v>
      </c>
      <c r="E265" s="69">
        <v>1</v>
      </c>
      <c r="F265" s="69">
        <v>1</v>
      </c>
      <c r="G265" s="69">
        <v>1</v>
      </c>
      <c r="H265" s="69"/>
      <c r="I265" s="69"/>
      <c r="J265" s="69"/>
      <c r="K265" s="69"/>
      <c r="L265" s="69"/>
      <c r="M265" s="69"/>
      <c r="N265" s="69"/>
      <c r="O265" s="69">
        <v>2</v>
      </c>
      <c r="P265" s="69">
        <v>2</v>
      </c>
      <c r="Q265" s="69">
        <v>2</v>
      </c>
    </row>
    <row r="266" spans="1:17" ht="15.75">
      <c r="A266" s="347" t="s">
        <v>254</v>
      </c>
      <c r="B266" s="348"/>
      <c r="C266" s="143">
        <f>AVERAGE(C260:C265)</f>
        <v>2.5</v>
      </c>
      <c r="D266" s="143">
        <f>AVERAGE(D260:D265)</f>
        <v>2.1666666666666665</v>
      </c>
      <c r="E266" s="143">
        <f>AVERAGE(E260:E265)</f>
        <v>1.5</v>
      </c>
      <c r="F266" s="143">
        <f>AVERAGE(F260:F265)</f>
        <v>1</v>
      </c>
      <c r="G266" s="143">
        <f>AVERAGE(G260:G265)</f>
        <v>1</v>
      </c>
      <c r="H266" s="143"/>
      <c r="I266" s="143"/>
      <c r="J266" s="143"/>
      <c r="K266" s="143"/>
      <c r="L266" s="143"/>
      <c r="M266" s="143"/>
      <c r="N266" s="143"/>
      <c r="O266" s="143">
        <v>2</v>
      </c>
      <c r="P266" s="143">
        <f>AVERAGE(P260:P265)</f>
        <v>1.6666666666666667</v>
      </c>
      <c r="Q266" s="143">
        <f>AVERAGE(Q260:Q265)</f>
        <v>1.5</v>
      </c>
    </row>
    <row r="267" spans="1:17" ht="15.75">
      <c r="A267" s="234"/>
      <c r="B267" s="46" t="s">
        <v>1162</v>
      </c>
      <c r="C267" s="69"/>
      <c r="D267" s="69"/>
      <c r="E267" s="69"/>
      <c r="F267" s="69"/>
      <c r="G267" s="69"/>
      <c r="H267" s="69"/>
      <c r="I267" s="69"/>
      <c r="J267" s="69"/>
      <c r="K267" s="69"/>
      <c r="L267" s="69"/>
      <c r="M267" s="69"/>
      <c r="N267" s="69"/>
      <c r="O267" s="69"/>
      <c r="P267" s="69"/>
      <c r="Q267" s="69"/>
    </row>
    <row r="268" spans="1:17" ht="15.75">
      <c r="A268" s="250" t="s">
        <v>0</v>
      </c>
      <c r="B268" s="84" t="s">
        <v>1163</v>
      </c>
      <c r="C268" s="69">
        <v>2</v>
      </c>
      <c r="D268" s="69">
        <v>2</v>
      </c>
      <c r="E268" s="69">
        <v>2</v>
      </c>
      <c r="F268" s="69">
        <v>1</v>
      </c>
      <c r="G268" s="69">
        <v>1</v>
      </c>
      <c r="H268" s="69">
        <v>1</v>
      </c>
      <c r="I268" s="69">
        <v>1</v>
      </c>
      <c r="J268" s="69">
        <v>1</v>
      </c>
      <c r="K268" s="69"/>
      <c r="L268" s="69"/>
      <c r="M268" s="69"/>
      <c r="N268" s="69">
        <v>1</v>
      </c>
      <c r="O268" s="69">
        <v>3</v>
      </c>
      <c r="P268" s="69">
        <v>2</v>
      </c>
      <c r="Q268" s="69">
        <v>1</v>
      </c>
    </row>
    <row r="269" spans="1:17" ht="31.5">
      <c r="A269" s="250" t="s">
        <v>1</v>
      </c>
      <c r="B269" s="3" t="s">
        <v>1164</v>
      </c>
      <c r="C269" s="69">
        <v>3</v>
      </c>
      <c r="D269" s="69">
        <v>3</v>
      </c>
      <c r="E269" s="69">
        <v>2</v>
      </c>
      <c r="F269" s="69">
        <v>1</v>
      </c>
      <c r="G269" s="69">
        <v>1</v>
      </c>
      <c r="H269" s="69">
        <v>1</v>
      </c>
      <c r="I269" s="69">
        <v>1</v>
      </c>
      <c r="J269" s="69">
        <v>1</v>
      </c>
      <c r="K269" s="69"/>
      <c r="L269" s="69"/>
      <c r="M269" s="69"/>
      <c r="N269" s="69">
        <v>1</v>
      </c>
      <c r="O269" s="69">
        <v>3</v>
      </c>
      <c r="P269" s="69">
        <v>2</v>
      </c>
      <c r="Q269" s="69">
        <v>1</v>
      </c>
    </row>
    <row r="270" spans="1:17" ht="31.5">
      <c r="A270" s="250" t="s">
        <v>2</v>
      </c>
      <c r="B270" s="140" t="s">
        <v>1165</v>
      </c>
      <c r="C270" s="69">
        <v>3</v>
      </c>
      <c r="D270" s="69">
        <v>3</v>
      </c>
      <c r="E270" s="69">
        <v>2</v>
      </c>
      <c r="F270" s="69">
        <v>1</v>
      </c>
      <c r="G270" s="69">
        <v>1</v>
      </c>
      <c r="H270" s="69">
        <v>1</v>
      </c>
      <c r="I270" s="69">
        <v>1</v>
      </c>
      <c r="J270" s="69">
        <v>1</v>
      </c>
      <c r="K270" s="69"/>
      <c r="L270" s="69"/>
      <c r="M270" s="69"/>
      <c r="N270" s="69">
        <v>1</v>
      </c>
      <c r="O270" s="69">
        <v>3</v>
      </c>
      <c r="P270" s="69">
        <v>2</v>
      </c>
      <c r="Q270" s="69">
        <v>1</v>
      </c>
    </row>
    <row r="271" spans="1:17" ht="15.75">
      <c r="A271" s="250" t="s">
        <v>3</v>
      </c>
      <c r="B271" s="84" t="s">
        <v>1166</v>
      </c>
      <c r="C271" s="69">
        <v>3</v>
      </c>
      <c r="D271" s="69">
        <v>1</v>
      </c>
      <c r="E271" s="69">
        <v>1</v>
      </c>
      <c r="F271" s="69">
        <v>1</v>
      </c>
      <c r="G271" s="69">
        <v>1</v>
      </c>
      <c r="H271" s="69">
        <v>1</v>
      </c>
      <c r="I271" s="69">
        <v>1</v>
      </c>
      <c r="J271" s="69">
        <v>1</v>
      </c>
      <c r="K271" s="69"/>
      <c r="L271" s="69"/>
      <c r="M271" s="69"/>
      <c r="N271" s="69">
        <v>1</v>
      </c>
      <c r="O271" s="69">
        <v>3</v>
      </c>
      <c r="P271" s="69">
        <v>2</v>
      </c>
      <c r="Q271" s="69">
        <v>1</v>
      </c>
    </row>
    <row r="272" spans="1:17" ht="15.75">
      <c r="A272" s="250" t="s">
        <v>4</v>
      </c>
      <c r="B272" s="84" t="s">
        <v>1167</v>
      </c>
      <c r="C272" s="69">
        <v>1</v>
      </c>
      <c r="D272" s="69">
        <v>1</v>
      </c>
      <c r="E272" s="69">
        <v>1</v>
      </c>
      <c r="F272" s="69">
        <v>1</v>
      </c>
      <c r="G272" s="69">
        <v>1</v>
      </c>
      <c r="H272" s="69">
        <v>1</v>
      </c>
      <c r="I272" s="69">
        <v>1</v>
      </c>
      <c r="J272" s="69">
        <v>1</v>
      </c>
      <c r="K272" s="69"/>
      <c r="L272" s="69"/>
      <c r="M272" s="69"/>
      <c r="N272" s="69">
        <v>1</v>
      </c>
      <c r="O272" s="69">
        <v>3</v>
      </c>
      <c r="P272" s="69">
        <v>2</v>
      </c>
      <c r="Q272" s="69">
        <v>1</v>
      </c>
    </row>
    <row r="273" spans="1:17" ht="15.75">
      <c r="A273" s="347" t="s">
        <v>254</v>
      </c>
      <c r="B273" s="348"/>
      <c r="C273" s="143">
        <f>AVERAGE(C268:C272)</f>
        <v>2.4</v>
      </c>
      <c r="D273" s="143">
        <f t="shared" ref="D273:Q273" si="17">AVERAGE(D268:D272)</f>
        <v>2</v>
      </c>
      <c r="E273" s="143">
        <f t="shared" si="17"/>
        <v>1.6</v>
      </c>
      <c r="F273" s="143">
        <f t="shared" si="17"/>
        <v>1</v>
      </c>
      <c r="G273" s="143">
        <f t="shared" si="17"/>
        <v>1</v>
      </c>
      <c r="H273" s="143">
        <f t="shared" si="17"/>
        <v>1</v>
      </c>
      <c r="I273" s="143">
        <f t="shared" si="17"/>
        <v>1</v>
      </c>
      <c r="J273" s="143">
        <f t="shared" si="17"/>
        <v>1</v>
      </c>
      <c r="K273" s="143"/>
      <c r="L273" s="143"/>
      <c r="M273" s="143"/>
      <c r="N273" s="143">
        <f t="shared" si="17"/>
        <v>1</v>
      </c>
      <c r="O273" s="143">
        <f t="shared" si="17"/>
        <v>3</v>
      </c>
      <c r="P273" s="143">
        <f t="shared" si="17"/>
        <v>2</v>
      </c>
      <c r="Q273" s="143">
        <f t="shared" si="17"/>
        <v>1</v>
      </c>
    </row>
    <row r="274" spans="1:17" ht="15.75">
      <c r="A274" s="234"/>
      <c r="B274" s="46" t="s">
        <v>1168</v>
      </c>
      <c r="C274" s="69"/>
      <c r="D274" s="69"/>
      <c r="E274" s="69"/>
      <c r="F274" s="69"/>
      <c r="G274" s="69"/>
      <c r="H274" s="69"/>
      <c r="I274" s="69"/>
      <c r="J274" s="69"/>
      <c r="K274" s="69"/>
      <c r="L274" s="69"/>
      <c r="M274" s="69"/>
      <c r="N274" s="69"/>
      <c r="O274" s="69"/>
      <c r="P274" s="69"/>
      <c r="Q274" s="69"/>
    </row>
    <row r="275" spans="1:17" ht="15.75">
      <c r="A275" s="29" t="s">
        <v>0</v>
      </c>
      <c r="B275" s="142" t="s">
        <v>1169</v>
      </c>
      <c r="C275" s="69">
        <v>2</v>
      </c>
      <c r="D275" s="69">
        <v>1</v>
      </c>
      <c r="E275" s="69">
        <v>2</v>
      </c>
      <c r="F275" s="69">
        <v>2</v>
      </c>
      <c r="G275" s="69"/>
      <c r="H275" s="69"/>
      <c r="I275" s="69"/>
      <c r="J275" s="69"/>
      <c r="K275" s="69"/>
      <c r="L275" s="69"/>
      <c r="M275" s="69"/>
      <c r="N275" s="69">
        <v>1</v>
      </c>
      <c r="O275" s="69">
        <v>2</v>
      </c>
      <c r="P275" s="69">
        <v>2</v>
      </c>
      <c r="Q275" s="69"/>
    </row>
    <row r="276" spans="1:17" ht="15.75">
      <c r="A276" s="29" t="s">
        <v>1</v>
      </c>
      <c r="B276" s="142" t="s">
        <v>1170</v>
      </c>
      <c r="C276" s="69">
        <v>2</v>
      </c>
      <c r="D276" s="69">
        <v>2</v>
      </c>
      <c r="E276" s="69">
        <v>2</v>
      </c>
      <c r="F276" s="69">
        <v>2</v>
      </c>
      <c r="G276" s="69"/>
      <c r="H276" s="69"/>
      <c r="I276" s="69"/>
      <c r="J276" s="69"/>
      <c r="K276" s="69"/>
      <c r="L276" s="69"/>
      <c r="M276" s="69"/>
      <c r="N276" s="69">
        <v>1</v>
      </c>
      <c r="O276" s="69">
        <v>2</v>
      </c>
      <c r="P276" s="69">
        <v>2</v>
      </c>
      <c r="Q276" s="69"/>
    </row>
    <row r="277" spans="1:17" ht="15.75">
      <c r="A277" s="29" t="s">
        <v>2</v>
      </c>
      <c r="B277" s="113" t="s">
        <v>1171</v>
      </c>
      <c r="C277" s="69">
        <v>3</v>
      </c>
      <c r="D277" s="69">
        <v>3</v>
      </c>
      <c r="E277" s="69">
        <v>3</v>
      </c>
      <c r="F277" s="69">
        <v>2</v>
      </c>
      <c r="G277" s="69"/>
      <c r="H277" s="69"/>
      <c r="I277" s="69"/>
      <c r="J277" s="69"/>
      <c r="K277" s="69"/>
      <c r="L277" s="69"/>
      <c r="M277" s="69"/>
      <c r="N277" s="69">
        <v>1</v>
      </c>
      <c r="O277" s="69">
        <v>2</v>
      </c>
      <c r="P277" s="69">
        <v>2</v>
      </c>
      <c r="Q277" s="69"/>
    </row>
    <row r="278" spans="1:17" ht="15.75">
      <c r="A278" s="353" t="s">
        <v>254</v>
      </c>
      <c r="B278" s="353"/>
      <c r="C278" s="143">
        <f>AVERAGE(C275:C277)</f>
        <v>2.3333333333333335</v>
      </c>
      <c r="D278" s="143">
        <f t="shared" ref="D278:F278" si="18">AVERAGE(D275:D277)</f>
        <v>2</v>
      </c>
      <c r="E278" s="143">
        <f t="shared" si="18"/>
        <v>2.3333333333333335</v>
      </c>
      <c r="F278" s="143">
        <f t="shared" si="18"/>
        <v>2</v>
      </c>
      <c r="G278" s="143"/>
      <c r="H278" s="143"/>
      <c r="I278" s="143"/>
      <c r="J278" s="143"/>
      <c r="K278" s="143"/>
      <c r="L278" s="143"/>
      <c r="M278" s="143"/>
      <c r="N278" s="143">
        <f>AVERAGE(N275:N277)</f>
        <v>1</v>
      </c>
      <c r="O278" s="143">
        <f t="shared" ref="O278:P278" si="19">AVERAGE(O275:O277)</f>
        <v>2</v>
      </c>
      <c r="P278" s="143">
        <f t="shared" si="19"/>
        <v>2</v>
      </c>
      <c r="Q278" s="143"/>
    </row>
    <row r="279" spans="1:17" ht="15.75">
      <c r="A279" s="234"/>
      <c r="B279" s="144" t="s">
        <v>1172</v>
      </c>
      <c r="C279" s="69"/>
      <c r="D279" s="69"/>
      <c r="E279" s="69"/>
      <c r="F279" s="69"/>
      <c r="G279" s="69"/>
      <c r="H279" s="69"/>
      <c r="I279" s="69"/>
      <c r="J279" s="69"/>
      <c r="K279" s="69"/>
      <c r="L279" s="69"/>
      <c r="M279" s="69"/>
      <c r="N279" s="69"/>
      <c r="O279" s="69"/>
      <c r="P279" s="69"/>
      <c r="Q279" s="69"/>
    </row>
    <row r="280" spans="1:17" ht="15.75">
      <c r="A280" s="29" t="s">
        <v>0</v>
      </c>
      <c r="B280" s="116" t="s">
        <v>1173</v>
      </c>
      <c r="C280" s="69">
        <v>2</v>
      </c>
      <c r="D280" s="69">
        <v>1</v>
      </c>
      <c r="E280" s="69"/>
      <c r="F280" s="69"/>
      <c r="G280" s="69"/>
      <c r="H280" s="69"/>
      <c r="I280" s="69">
        <v>1</v>
      </c>
      <c r="J280" s="69">
        <v>1</v>
      </c>
      <c r="K280" s="69">
        <v>1</v>
      </c>
      <c r="L280" s="69">
        <v>1</v>
      </c>
      <c r="M280" s="69"/>
      <c r="N280" s="69">
        <v>1</v>
      </c>
      <c r="O280" s="69">
        <v>1</v>
      </c>
      <c r="P280" s="69"/>
      <c r="Q280" s="69"/>
    </row>
    <row r="281" spans="1:17" ht="15.75">
      <c r="A281" s="29" t="s">
        <v>1</v>
      </c>
      <c r="B281" s="139" t="s">
        <v>1174</v>
      </c>
      <c r="C281" s="69">
        <v>1</v>
      </c>
      <c r="D281" s="69">
        <v>1</v>
      </c>
      <c r="E281" s="69">
        <v>1</v>
      </c>
      <c r="F281" s="69"/>
      <c r="G281" s="69">
        <v>1</v>
      </c>
      <c r="H281" s="69">
        <v>1</v>
      </c>
      <c r="I281" s="69">
        <v>1</v>
      </c>
      <c r="J281" s="69">
        <v>1</v>
      </c>
      <c r="K281" s="69"/>
      <c r="L281" s="69"/>
      <c r="M281" s="69">
        <v>1</v>
      </c>
      <c r="N281" s="69">
        <v>1</v>
      </c>
      <c r="O281" s="69">
        <v>1</v>
      </c>
      <c r="P281" s="69"/>
      <c r="Q281" s="69"/>
    </row>
    <row r="282" spans="1:17" ht="31.5">
      <c r="A282" s="29" t="s">
        <v>2</v>
      </c>
      <c r="B282" s="3" t="s">
        <v>1175</v>
      </c>
      <c r="C282" s="69">
        <v>1</v>
      </c>
      <c r="D282" s="69">
        <v>1</v>
      </c>
      <c r="E282" s="69"/>
      <c r="F282" s="69"/>
      <c r="G282" s="69"/>
      <c r="H282" s="69"/>
      <c r="I282" s="69">
        <v>1</v>
      </c>
      <c r="J282" s="69">
        <v>1</v>
      </c>
      <c r="K282" s="69">
        <v>1</v>
      </c>
      <c r="L282" s="69"/>
      <c r="M282" s="69"/>
      <c r="N282" s="69"/>
      <c r="O282" s="69">
        <v>1</v>
      </c>
      <c r="P282" s="69"/>
      <c r="Q282" s="69"/>
    </row>
    <row r="283" spans="1:17" ht="15.75">
      <c r="A283" s="29" t="s">
        <v>3</v>
      </c>
      <c r="B283" s="139" t="s">
        <v>1176</v>
      </c>
      <c r="C283" s="69">
        <v>1</v>
      </c>
      <c r="D283" s="69"/>
      <c r="E283" s="69">
        <v>1</v>
      </c>
      <c r="F283" s="69"/>
      <c r="G283" s="69">
        <v>1</v>
      </c>
      <c r="H283" s="69">
        <v>1</v>
      </c>
      <c r="I283" s="69">
        <v>1</v>
      </c>
      <c r="J283" s="69"/>
      <c r="K283" s="69">
        <v>1</v>
      </c>
      <c r="L283" s="69">
        <v>1</v>
      </c>
      <c r="M283" s="69"/>
      <c r="N283" s="69">
        <v>1</v>
      </c>
      <c r="O283" s="69">
        <v>1</v>
      </c>
      <c r="P283" s="69"/>
      <c r="Q283" s="69"/>
    </row>
    <row r="284" spans="1:17" ht="31.5">
      <c r="A284" s="29" t="s">
        <v>4</v>
      </c>
      <c r="B284" s="117" t="s">
        <v>1177</v>
      </c>
      <c r="C284" s="69">
        <v>1</v>
      </c>
      <c r="D284" s="69">
        <v>1</v>
      </c>
      <c r="E284" s="69"/>
      <c r="F284" s="69"/>
      <c r="G284" s="69"/>
      <c r="H284" s="69">
        <v>1</v>
      </c>
      <c r="I284" s="234"/>
      <c r="J284" s="69"/>
      <c r="K284" s="69"/>
      <c r="L284" s="69"/>
      <c r="M284" s="69"/>
      <c r="N284" s="69">
        <v>1</v>
      </c>
      <c r="O284" s="69">
        <v>1</v>
      </c>
      <c r="P284" s="69"/>
      <c r="Q284" s="69"/>
    </row>
    <row r="285" spans="1:17" ht="15.75">
      <c r="A285" s="29" t="s">
        <v>21</v>
      </c>
      <c r="B285" s="84" t="s">
        <v>1178</v>
      </c>
      <c r="C285" s="69">
        <v>1</v>
      </c>
      <c r="D285" s="69">
        <v>1</v>
      </c>
      <c r="E285" s="69">
        <v>1</v>
      </c>
      <c r="F285" s="69"/>
      <c r="G285" s="69"/>
      <c r="H285" s="69"/>
      <c r="I285" s="69"/>
      <c r="J285" s="69"/>
      <c r="K285" s="69">
        <v>1</v>
      </c>
      <c r="L285" s="69"/>
      <c r="M285" s="69">
        <v>1</v>
      </c>
      <c r="N285" s="69"/>
      <c r="O285" s="69">
        <v>1</v>
      </c>
      <c r="P285" s="69"/>
      <c r="Q285" s="69"/>
    </row>
    <row r="286" spans="1:17" ht="15.75">
      <c r="A286" s="347" t="s">
        <v>254</v>
      </c>
      <c r="B286" s="348"/>
      <c r="C286" s="232">
        <f>AVERAGE(C280:C285)</f>
        <v>1.1666666666666667</v>
      </c>
      <c r="D286" s="143">
        <v>1</v>
      </c>
      <c r="E286" s="143">
        <v>1</v>
      </c>
      <c r="F286" s="143"/>
      <c r="G286" s="143">
        <v>1</v>
      </c>
      <c r="H286" s="143">
        <v>1</v>
      </c>
      <c r="I286" s="143">
        <v>1</v>
      </c>
      <c r="J286" s="143">
        <v>1</v>
      </c>
      <c r="K286" s="143">
        <v>1</v>
      </c>
      <c r="L286" s="143">
        <v>1</v>
      </c>
      <c r="M286" s="143">
        <v>1</v>
      </c>
      <c r="N286" s="143">
        <v>1</v>
      </c>
      <c r="O286" s="143">
        <v>1</v>
      </c>
      <c r="P286" s="143"/>
      <c r="Q286" s="143"/>
    </row>
    <row r="287" spans="1:17" ht="15.75">
      <c r="A287" s="234"/>
      <c r="B287" s="144" t="s">
        <v>1179</v>
      </c>
      <c r="C287" s="69"/>
      <c r="D287" s="69"/>
      <c r="E287" s="69"/>
      <c r="F287" s="69"/>
      <c r="G287" s="69"/>
      <c r="H287" s="69"/>
      <c r="I287" s="69"/>
      <c r="J287" s="69"/>
      <c r="K287" s="69"/>
      <c r="L287" s="69"/>
      <c r="M287" s="69"/>
      <c r="N287" s="69"/>
      <c r="O287" s="69"/>
      <c r="P287" s="69"/>
      <c r="Q287" s="69"/>
    </row>
    <row r="288" spans="1:17" ht="31.5">
      <c r="A288" s="29" t="s">
        <v>0</v>
      </c>
      <c r="B288" s="115" t="s">
        <v>1180</v>
      </c>
      <c r="C288" s="69">
        <v>1</v>
      </c>
      <c r="D288" s="69">
        <v>1</v>
      </c>
      <c r="E288" s="69"/>
      <c r="F288" s="69"/>
      <c r="G288" s="69"/>
      <c r="H288" s="69"/>
      <c r="I288" s="69">
        <v>1</v>
      </c>
      <c r="J288" s="69">
        <v>1</v>
      </c>
      <c r="K288" s="69">
        <v>1</v>
      </c>
      <c r="L288" s="69">
        <v>1</v>
      </c>
      <c r="M288" s="69"/>
      <c r="N288" s="69">
        <v>1</v>
      </c>
      <c r="O288" s="69">
        <v>1</v>
      </c>
      <c r="P288" s="69"/>
      <c r="Q288" s="69"/>
    </row>
    <row r="289" spans="1:17" ht="31.5">
      <c r="A289" s="29" t="s">
        <v>1</v>
      </c>
      <c r="B289" s="115" t="s">
        <v>1181</v>
      </c>
      <c r="C289" s="69">
        <v>1</v>
      </c>
      <c r="D289" s="69">
        <v>1</v>
      </c>
      <c r="E289" s="69">
        <v>1</v>
      </c>
      <c r="F289" s="69"/>
      <c r="G289" s="69">
        <v>1</v>
      </c>
      <c r="H289" s="69">
        <v>1</v>
      </c>
      <c r="I289" s="69">
        <v>1</v>
      </c>
      <c r="J289" s="69">
        <v>1</v>
      </c>
      <c r="K289" s="69"/>
      <c r="L289" s="69"/>
      <c r="M289" s="69">
        <v>1</v>
      </c>
      <c r="N289" s="69">
        <v>1</v>
      </c>
      <c r="O289" s="69">
        <v>1</v>
      </c>
      <c r="P289" s="69"/>
      <c r="Q289" s="69"/>
    </row>
    <row r="290" spans="1:17" ht="31.5">
      <c r="A290" s="29" t="s">
        <v>2</v>
      </c>
      <c r="B290" s="115" t="s">
        <v>1182</v>
      </c>
      <c r="C290" s="69">
        <v>1</v>
      </c>
      <c r="D290" s="69">
        <v>1</v>
      </c>
      <c r="E290" s="69">
        <v>1</v>
      </c>
      <c r="F290" s="69"/>
      <c r="G290" s="69"/>
      <c r="H290" s="69"/>
      <c r="I290" s="69">
        <v>1</v>
      </c>
      <c r="J290" s="69">
        <v>1</v>
      </c>
      <c r="K290" s="69">
        <v>1</v>
      </c>
      <c r="L290" s="69"/>
      <c r="M290" s="69"/>
      <c r="N290" s="69"/>
      <c r="O290" s="69">
        <v>1</v>
      </c>
      <c r="P290" s="69"/>
      <c r="Q290" s="69"/>
    </row>
    <row r="291" spans="1:17" ht="31.5">
      <c r="A291" s="29" t="s">
        <v>3</v>
      </c>
      <c r="B291" s="115" t="s">
        <v>1183</v>
      </c>
      <c r="C291" s="69">
        <v>1</v>
      </c>
      <c r="D291" s="69"/>
      <c r="E291" s="69">
        <v>1</v>
      </c>
      <c r="F291" s="69"/>
      <c r="G291" s="69">
        <v>1</v>
      </c>
      <c r="H291" s="69">
        <v>1</v>
      </c>
      <c r="I291" s="69">
        <v>1</v>
      </c>
      <c r="J291" s="69"/>
      <c r="K291" s="69">
        <v>1</v>
      </c>
      <c r="L291" s="69">
        <v>1</v>
      </c>
      <c r="M291" s="69"/>
      <c r="N291" s="69">
        <v>1</v>
      </c>
      <c r="O291" s="69">
        <v>1</v>
      </c>
      <c r="P291" s="69"/>
      <c r="Q291" s="69"/>
    </row>
    <row r="292" spans="1:17" ht="31.5">
      <c r="A292" s="29" t="s">
        <v>4</v>
      </c>
      <c r="B292" s="3" t="s">
        <v>1184</v>
      </c>
      <c r="C292" s="69">
        <v>1</v>
      </c>
      <c r="D292" s="69">
        <v>1</v>
      </c>
      <c r="E292" s="69">
        <v>1</v>
      </c>
      <c r="F292" s="69"/>
      <c r="G292" s="69"/>
      <c r="H292" s="69">
        <v>1</v>
      </c>
      <c r="I292" s="234"/>
      <c r="J292" s="69"/>
      <c r="K292" s="69"/>
      <c r="L292" s="69"/>
      <c r="M292" s="69"/>
      <c r="N292" s="69">
        <v>1</v>
      </c>
      <c r="O292" s="69">
        <v>1</v>
      </c>
      <c r="P292" s="69"/>
      <c r="Q292" s="69"/>
    </row>
    <row r="293" spans="1:17" ht="47.25">
      <c r="A293" s="29" t="s">
        <v>21</v>
      </c>
      <c r="B293" s="3" t="s">
        <v>1185</v>
      </c>
      <c r="C293" s="69">
        <v>1</v>
      </c>
      <c r="D293" s="69">
        <v>1</v>
      </c>
      <c r="E293" s="69">
        <v>1</v>
      </c>
      <c r="F293" s="69"/>
      <c r="G293" s="69"/>
      <c r="H293" s="69"/>
      <c r="I293" s="69"/>
      <c r="J293" s="69"/>
      <c r="K293" s="69">
        <v>1</v>
      </c>
      <c r="L293" s="69"/>
      <c r="M293" s="69">
        <v>1</v>
      </c>
      <c r="N293" s="69"/>
      <c r="O293" s="69">
        <v>1</v>
      </c>
      <c r="P293" s="69"/>
      <c r="Q293" s="69"/>
    </row>
    <row r="294" spans="1:17" ht="15.75">
      <c r="A294" s="347" t="s">
        <v>254</v>
      </c>
      <c r="B294" s="348"/>
      <c r="C294" s="232">
        <f>AVERAGE(C288:C293)</f>
        <v>1</v>
      </c>
      <c r="D294" s="143">
        <v>1</v>
      </c>
      <c r="E294" s="143">
        <v>1</v>
      </c>
      <c r="F294" s="143"/>
      <c r="G294" s="143">
        <v>1</v>
      </c>
      <c r="H294" s="143">
        <v>1</v>
      </c>
      <c r="I294" s="143">
        <v>1</v>
      </c>
      <c r="J294" s="143">
        <v>1</v>
      </c>
      <c r="K294" s="143">
        <v>1</v>
      </c>
      <c r="L294" s="143">
        <v>1</v>
      </c>
      <c r="M294" s="143">
        <v>1</v>
      </c>
      <c r="N294" s="143">
        <v>1</v>
      </c>
      <c r="O294" s="143">
        <v>1</v>
      </c>
      <c r="P294" s="143"/>
      <c r="Q294" s="143"/>
    </row>
  </sheetData>
  <mergeCells count="71">
    <mergeCell ref="D241:D242"/>
    <mergeCell ref="C241:C242"/>
    <mergeCell ref="A241:A242"/>
    <mergeCell ref="P241:P242"/>
    <mergeCell ref="O241:O242"/>
    <mergeCell ref="G241:G242"/>
    <mergeCell ref="F241:F242"/>
    <mergeCell ref="E241:E242"/>
    <mergeCell ref="A278:B278"/>
    <mergeCell ref="A286:B286"/>
    <mergeCell ref="A294:B294"/>
    <mergeCell ref="A243:B243"/>
    <mergeCell ref="A251:B251"/>
    <mergeCell ref="A258:B258"/>
    <mergeCell ref="Q241:Q242"/>
    <mergeCell ref="A266:B266"/>
    <mergeCell ref="A273:B273"/>
    <mergeCell ref="O236:O237"/>
    <mergeCell ref="P236:P237"/>
    <mergeCell ref="Q236:Q237"/>
    <mergeCell ref="A238:A239"/>
    <mergeCell ref="C238:C239"/>
    <mergeCell ref="D238:D239"/>
    <mergeCell ref="E238:E239"/>
    <mergeCell ref="F238:F239"/>
    <mergeCell ref="G238:G239"/>
    <mergeCell ref="O238:O239"/>
    <mergeCell ref="F236:F237"/>
    <mergeCell ref="P238:P239"/>
    <mergeCell ref="Q238:Q239"/>
    <mergeCell ref="P186:P187"/>
    <mergeCell ref="Q186:Q187"/>
    <mergeCell ref="A190:A191"/>
    <mergeCell ref="A203:B203"/>
    <mergeCell ref="A213:B213"/>
    <mergeCell ref="C186:C187"/>
    <mergeCell ref="E186:E187"/>
    <mergeCell ref="F186:F187"/>
    <mergeCell ref="G186:G187"/>
    <mergeCell ref="O186:O187"/>
    <mergeCell ref="D186:D187"/>
    <mergeCell ref="A136:B136"/>
    <mergeCell ref="A219:B219"/>
    <mergeCell ref="A152:B152"/>
    <mergeCell ref="A159:B159"/>
    <mergeCell ref="A166:B166"/>
    <mergeCell ref="A173:B173"/>
    <mergeCell ref="A181:B181"/>
    <mergeCell ref="A144:B144"/>
    <mergeCell ref="A8:B8"/>
    <mergeCell ref="A15:B15"/>
    <mergeCell ref="A25:B25"/>
    <mergeCell ref="A32:B32"/>
    <mergeCell ref="A42:B42"/>
    <mergeCell ref="A53:B53"/>
    <mergeCell ref="A60:B60"/>
    <mergeCell ref="A69:B69"/>
    <mergeCell ref="A74:B74"/>
    <mergeCell ref="A84:B84"/>
    <mergeCell ref="A92:B92"/>
    <mergeCell ref="A102:B102"/>
    <mergeCell ref="A111:B111"/>
    <mergeCell ref="A116:B116"/>
    <mergeCell ref="A125:B125"/>
    <mergeCell ref="G236:G237"/>
    <mergeCell ref="A226:B226"/>
    <mergeCell ref="A234:B234"/>
    <mergeCell ref="A236:A237"/>
    <mergeCell ref="C236:C237"/>
    <mergeCell ref="D236:D237"/>
    <mergeCell ref="E236:E237"/>
  </mergeCells>
  <conditionalFormatting sqref="E83:E84">
    <cfRule type="cellIs" dxfId="5" priority="6" operator="equal">
      <formula>"L"</formula>
    </cfRule>
  </conditionalFormatting>
  <conditionalFormatting sqref="E83:E84">
    <cfRule type="cellIs" dxfId="4" priority="5" operator="equal">
      <formula>"M"</formula>
    </cfRule>
  </conditionalFormatting>
  <conditionalFormatting sqref="E83:E84">
    <cfRule type="cellIs" dxfId="3" priority="4" operator="equal">
      <formula>"S"</formula>
    </cfRule>
  </conditionalFormatting>
  <conditionalFormatting sqref="C83:G84">
    <cfRule type="containsText" dxfId="2" priority="3" operator="containsText" text="l">
      <formula>NOT(ISERROR(SEARCH(("l"),(C83))))</formula>
    </cfRule>
  </conditionalFormatting>
  <conditionalFormatting sqref="C83:G84">
    <cfRule type="containsText" dxfId="1" priority="2" operator="containsText" text="m">
      <formula>NOT(ISERROR(SEARCH(("m"),(C83))))</formula>
    </cfRule>
  </conditionalFormatting>
  <conditionalFormatting sqref="C83:G84">
    <cfRule type="containsText" dxfId="0" priority="1" operator="containsText" text="s">
      <formula>NOT(ISERROR(SEARCH(("s"),(C83))))</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dimension ref="A1:N62"/>
  <sheetViews>
    <sheetView workbookViewId="0">
      <pane ySplit="1" topLeftCell="A2" activePane="bottomLeft" state="frozen"/>
      <selection pane="bottomLeft" activeCell="O7" sqref="O7"/>
    </sheetView>
  </sheetViews>
  <sheetFormatPr defaultRowHeight="15"/>
  <cols>
    <col min="1" max="1" width="9.7109375" customWidth="1"/>
    <col min="2" max="2" width="90.85546875" customWidth="1"/>
    <col min="3" max="3" width="5.28515625" customWidth="1"/>
    <col min="4" max="4" width="5" customWidth="1"/>
    <col min="5" max="5" width="4.85546875" customWidth="1"/>
    <col min="6" max="6" width="5" customWidth="1"/>
    <col min="7" max="9" width="5.140625" bestFit="1" customWidth="1"/>
    <col min="10" max="10" width="4.85546875" customWidth="1"/>
    <col min="11" max="11" width="5.140625" bestFit="1" customWidth="1"/>
    <col min="12" max="14" width="6.28515625" bestFit="1" customWidth="1"/>
  </cols>
  <sheetData>
    <row r="1" spans="1:14" ht="31.5">
      <c r="A1" s="200"/>
      <c r="B1" s="201" t="s">
        <v>1477</v>
      </c>
      <c r="C1" s="202" t="s">
        <v>5</v>
      </c>
      <c r="D1" s="202" t="s">
        <v>6</v>
      </c>
      <c r="E1" s="202" t="s">
        <v>7</v>
      </c>
      <c r="F1" s="202" t="s">
        <v>8</v>
      </c>
      <c r="G1" s="202" t="s">
        <v>9</v>
      </c>
      <c r="H1" s="202" t="s">
        <v>10</v>
      </c>
      <c r="I1" s="202" t="s">
        <v>11</v>
      </c>
      <c r="J1" s="202" t="s">
        <v>12</v>
      </c>
      <c r="K1" s="202" t="s">
        <v>13</v>
      </c>
      <c r="L1" s="202" t="s">
        <v>14</v>
      </c>
      <c r="M1" s="202" t="s">
        <v>15</v>
      </c>
      <c r="N1" s="202" t="s">
        <v>16</v>
      </c>
    </row>
    <row r="2" spans="1:14" ht="30">
      <c r="A2" s="168" t="s">
        <v>1461</v>
      </c>
      <c r="B2" s="104" t="s">
        <v>1554</v>
      </c>
      <c r="C2" s="162"/>
      <c r="D2" s="162"/>
      <c r="E2" s="162"/>
      <c r="F2" s="162"/>
      <c r="G2" s="162"/>
      <c r="H2" s="162"/>
      <c r="I2" s="162"/>
      <c r="J2" s="162"/>
      <c r="K2" s="162"/>
      <c r="L2" s="162"/>
      <c r="M2" s="162"/>
      <c r="N2" s="162"/>
    </row>
    <row r="3" spans="1:14">
      <c r="A3" s="167" t="s">
        <v>0</v>
      </c>
      <c r="B3" s="318" t="s">
        <v>1555</v>
      </c>
      <c r="C3" s="63">
        <v>2</v>
      </c>
      <c r="D3" s="63">
        <v>3</v>
      </c>
      <c r="E3" s="63">
        <v>3</v>
      </c>
      <c r="F3" s="63">
        <v>2</v>
      </c>
      <c r="G3" s="63">
        <v>2</v>
      </c>
      <c r="H3" s="63"/>
      <c r="I3" s="63"/>
      <c r="J3" s="63"/>
      <c r="K3" s="63">
        <v>2</v>
      </c>
      <c r="L3" s="63"/>
      <c r="M3" s="63"/>
      <c r="N3" s="63">
        <v>2</v>
      </c>
    </row>
    <row r="4" spans="1:14" ht="30">
      <c r="A4" s="7" t="s">
        <v>1</v>
      </c>
      <c r="B4" s="319" t="s">
        <v>1556</v>
      </c>
      <c r="C4" s="69">
        <v>2</v>
      </c>
      <c r="D4" s="69">
        <v>2</v>
      </c>
      <c r="E4" s="69">
        <v>3</v>
      </c>
      <c r="F4" s="69"/>
      <c r="G4" s="69">
        <v>2</v>
      </c>
      <c r="H4" s="69">
        <v>2</v>
      </c>
      <c r="I4" s="69">
        <v>3</v>
      </c>
      <c r="J4" s="69"/>
      <c r="K4" s="69">
        <v>2</v>
      </c>
      <c r="L4" s="69"/>
      <c r="M4" s="69"/>
      <c r="N4" s="69">
        <v>2</v>
      </c>
    </row>
    <row r="5" spans="1:14" ht="30">
      <c r="A5" s="203" t="s">
        <v>2</v>
      </c>
      <c r="B5" s="319" t="s">
        <v>1557</v>
      </c>
      <c r="C5" s="69">
        <v>2</v>
      </c>
      <c r="D5" s="69">
        <v>2</v>
      </c>
      <c r="E5" s="69">
        <v>2</v>
      </c>
      <c r="F5" s="69">
        <v>2</v>
      </c>
      <c r="G5" s="69">
        <v>2</v>
      </c>
      <c r="H5" s="69">
        <v>3</v>
      </c>
      <c r="I5" s="69"/>
      <c r="J5" s="69"/>
      <c r="K5" s="69"/>
      <c r="L5" s="69"/>
      <c r="M5" s="69">
        <v>2</v>
      </c>
      <c r="N5" s="69">
        <v>2</v>
      </c>
    </row>
    <row r="6" spans="1:14">
      <c r="A6" s="203" t="s">
        <v>3</v>
      </c>
      <c r="B6" s="319" t="s">
        <v>1558</v>
      </c>
      <c r="C6" s="69">
        <v>2</v>
      </c>
      <c r="D6" s="69">
        <v>2</v>
      </c>
      <c r="E6" s="69">
        <v>3</v>
      </c>
      <c r="F6" s="69"/>
      <c r="G6" s="69">
        <v>2</v>
      </c>
      <c r="H6" s="69"/>
      <c r="I6" s="69">
        <v>2</v>
      </c>
      <c r="J6" s="69"/>
      <c r="K6" s="69">
        <v>2</v>
      </c>
      <c r="L6" s="69"/>
      <c r="M6" s="69"/>
      <c r="N6" s="69">
        <v>2</v>
      </c>
    </row>
    <row r="7" spans="1:14" ht="30">
      <c r="A7" s="7" t="s">
        <v>4</v>
      </c>
      <c r="B7" s="319" t="s">
        <v>1559</v>
      </c>
      <c r="C7" s="69">
        <v>2</v>
      </c>
      <c r="D7" s="69">
        <v>3</v>
      </c>
      <c r="E7" s="69">
        <v>3</v>
      </c>
      <c r="F7" s="69">
        <v>2</v>
      </c>
      <c r="G7" s="69">
        <v>2</v>
      </c>
      <c r="H7" s="69">
        <v>2</v>
      </c>
      <c r="I7" s="69">
        <v>3</v>
      </c>
      <c r="J7" s="69"/>
      <c r="K7" s="69">
        <v>2</v>
      </c>
      <c r="L7" s="69"/>
      <c r="M7" s="69">
        <v>2</v>
      </c>
      <c r="N7" s="69">
        <v>2</v>
      </c>
    </row>
    <row r="8" spans="1:14">
      <c r="A8" s="7"/>
      <c r="B8" s="214" t="s">
        <v>1459</v>
      </c>
      <c r="C8" s="163">
        <f>AVERAGE(C3:C7)</f>
        <v>2</v>
      </c>
      <c r="D8" s="166">
        <f>AVERAGE(D3:D7)</f>
        <v>2.4</v>
      </c>
      <c r="E8" s="166">
        <f>AVERAGE(E3:E7)</f>
        <v>2.8</v>
      </c>
      <c r="F8" s="166">
        <f>AVERAGE(F3:F7)</f>
        <v>2</v>
      </c>
      <c r="G8" s="166">
        <f>AVERAGE(G3:G7)</f>
        <v>2</v>
      </c>
      <c r="H8" s="166">
        <f>AVERAGE(H4:H7)</f>
        <v>2.3333333333333335</v>
      </c>
      <c r="I8" s="166">
        <f>AVERAGE(I4:I7)</f>
        <v>2.6666666666666665</v>
      </c>
      <c r="J8" s="166"/>
      <c r="K8" s="166">
        <f>AVERAGE(K3:K7)</f>
        <v>2</v>
      </c>
      <c r="L8" s="166"/>
      <c r="M8" s="166">
        <f>AVERAGE(M5:M7)</f>
        <v>2</v>
      </c>
      <c r="N8" s="166">
        <v>2</v>
      </c>
    </row>
    <row r="9" spans="1:14">
      <c r="A9" s="7"/>
      <c r="B9" s="214"/>
      <c r="C9" s="205"/>
      <c r="D9" s="166"/>
      <c r="E9" s="166"/>
      <c r="F9" s="166"/>
      <c r="G9" s="166"/>
      <c r="H9" s="166"/>
      <c r="I9" s="166"/>
      <c r="J9" s="166"/>
      <c r="K9" s="166"/>
      <c r="L9" s="166"/>
      <c r="M9" s="166"/>
      <c r="N9" s="166"/>
    </row>
    <row r="10" spans="1:14" ht="30">
      <c r="A10" s="168" t="s">
        <v>1461</v>
      </c>
      <c r="B10" s="104" t="s">
        <v>1553</v>
      </c>
      <c r="C10" s="162"/>
      <c r="D10" s="162"/>
      <c r="E10" s="162"/>
      <c r="F10" s="162"/>
      <c r="G10" s="162"/>
      <c r="H10" s="162"/>
      <c r="I10" s="162"/>
      <c r="J10" s="162"/>
      <c r="K10" s="162"/>
      <c r="L10" s="162"/>
      <c r="M10" s="162"/>
      <c r="N10" s="162"/>
    </row>
    <row r="11" spans="1:14" ht="30">
      <c r="A11" s="7" t="s">
        <v>0</v>
      </c>
      <c r="B11" s="158" t="s">
        <v>1460</v>
      </c>
      <c r="C11" s="63">
        <v>2</v>
      </c>
      <c r="D11" s="63">
        <v>3</v>
      </c>
      <c r="E11" s="63">
        <v>2</v>
      </c>
      <c r="F11" s="63">
        <v>2</v>
      </c>
      <c r="G11" s="63">
        <v>2</v>
      </c>
      <c r="H11" s="63"/>
      <c r="I11" s="63">
        <v>2</v>
      </c>
      <c r="J11" s="63"/>
      <c r="K11" s="63">
        <v>3</v>
      </c>
      <c r="L11" s="63"/>
      <c r="M11" s="63"/>
      <c r="N11" s="63">
        <v>2</v>
      </c>
    </row>
    <row r="12" spans="1:14" ht="30">
      <c r="A12" s="7" t="s">
        <v>1</v>
      </c>
      <c r="B12" s="158" t="s">
        <v>1560</v>
      </c>
      <c r="C12" s="63">
        <v>2</v>
      </c>
      <c r="D12" s="63">
        <v>2</v>
      </c>
      <c r="E12" s="63">
        <v>3</v>
      </c>
      <c r="F12" s="63">
        <v>3</v>
      </c>
      <c r="G12" s="63">
        <v>3</v>
      </c>
      <c r="H12" s="63"/>
      <c r="I12" s="63"/>
      <c r="J12" s="63"/>
      <c r="K12" s="63">
        <v>2</v>
      </c>
      <c r="L12" s="63"/>
      <c r="M12" s="63"/>
      <c r="N12" s="63">
        <v>2</v>
      </c>
    </row>
    <row r="13" spans="1:14">
      <c r="A13" s="7"/>
      <c r="B13" s="109" t="s">
        <v>1459</v>
      </c>
      <c r="C13" s="162">
        <f>AVERAGE(C11:C12)</f>
        <v>2</v>
      </c>
      <c r="D13" s="162">
        <f>AVERAGE(D11:D12)</f>
        <v>2.5</v>
      </c>
      <c r="E13" s="162">
        <f>AVERAGE(E11:E12)</f>
        <v>2.5</v>
      </c>
      <c r="F13" s="162">
        <f>AVERAGE(F11:F12)</f>
        <v>2.5</v>
      </c>
      <c r="G13" s="162">
        <f>AVERAGE(G11:G12)</f>
        <v>2.5</v>
      </c>
      <c r="H13" s="162"/>
      <c r="I13" s="162">
        <f>AVERAGE(I11:I12)</f>
        <v>2</v>
      </c>
      <c r="J13" s="162"/>
      <c r="K13" s="162">
        <f>AVERAGE(K11:K12)</f>
        <v>2.5</v>
      </c>
      <c r="L13" s="162"/>
      <c r="M13" s="162"/>
      <c r="N13" s="162">
        <f>AVERAGE(N11:N12)</f>
        <v>2</v>
      </c>
    </row>
    <row r="14" spans="1:14">
      <c r="A14" s="7"/>
      <c r="B14" s="109"/>
      <c r="C14" s="204"/>
      <c r="D14" s="204"/>
      <c r="E14" s="204"/>
      <c r="F14" s="204"/>
      <c r="G14" s="204"/>
      <c r="H14" s="204"/>
      <c r="I14" s="204"/>
      <c r="J14" s="204"/>
      <c r="K14" s="204"/>
      <c r="L14" s="204"/>
      <c r="M14" s="204"/>
      <c r="N14" s="204"/>
    </row>
    <row r="15" spans="1:14" ht="30">
      <c r="A15" s="169" t="s">
        <v>1462</v>
      </c>
      <c r="B15" s="183" t="s">
        <v>1463</v>
      </c>
      <c r="C15" s="52"/>
      <c r="D15" s="52"/>
      <c r="E15" s="52"/>
      <c r="F15" s="52"/>
      <c r="G15" s="52"/>
      <c r="H15" s="52"/>
      <c r="I15" s="52"/>
      <c r="J15" s="52"/>
      <c r="K15" s="52"/>
      <c r="L15" s="52"/>
      <c r="M15" s="52"/>
      <c r="N15" s="52"/>
    </row>
    <row r="16" spans="1:14" ht="30">
      <c r="A16" s="6" t="s">
        <v>0</v>
      </c>
      <c r="B16" s="54" t="s">
        <v>1464</v>
      </c>
      <c r="C16" s="69">
        <v>3</v>
      </c>
      <c r="D16" s="69">
        <v>2</v>
      </c>
      <c r="E16" s="69">
        <v>1</v>
      </c>
      <c r="F16" s="69"/>
      <c r="G16" s="69"/>
      <c r="H16" s="69"/>
      <c r="I16" s="69"/>
      <c r="J16" s="69"/>
      <c r="K16" s="69"/>
      <c r="L16" s="69">
        <v>1</v>
      </c>
      <c r="M16" s="69"/>
      <c r="N16" s="69">
        <v>1</v>
      </c>
    </row>
    <row r="17" spans="1:14" ht="30">
      <c r="A17" s="6" t="s">
        <v>1</v>
      </c>
      <c r="B17" s="54" t="s">
        <v>1465</v>
      </c>
      <c r="C17" s="69">
        <v>3</v>
      </c>
      <c r="D17" s="69">
        <v>2</v>
      </c>
      <c r="E17" s="69">
        <v>1</v>
      </c>
      <c r="F17" s="69"/>
      <c r="G17" s="69"/>
      <c r="H17" s="69"/>
      <c r="I17" s="69"/>
      <c r="J17" s="69"/>
      <c r="K17" s="69"/>
      <c r="L17" s="69">
        <v>1</v>
      </c>
      <c r="M17" s="69"/>
      <c r="N17" s="69">
        <v>1</v>
      </c>
    </row>
    <row r="18" spans="1:14" ht="30">
      <c r="A18" s="6" t="s">
        <v>277</v>
      </c>
      <c r="B18" s="54" t="s">
        <v>1466</v>
      </c>
      <c r="C18" s="69">
        <v>3</v>
      </c>
      <c r="D18" s="69">
        <v>2</v>
      </c>
      <c r="E18" s="69">
        <v>1</v>
      </c>
      <c r="F18" s="69"/>
      <c r="G18" s="69"/>
      <c r="H18" s="69"/>
      <c r="I18" s="69"/>
      <c r="J18" s="69"/>
      <c r="K18" s="69"/>
      <c r="L18" s="69">
        <v>1</v>
      </c>
      <c r="M18" s="69"/>
      <c r="N18" s="69">
        <v>1</v>
      </c>
    </row>
    <row r="19" spans="1:14" ht="30">
      <c r="A19" s="6" t="s">
        <v>279</v>
      </c>
      <c r="B19" s="54" t="s">
        <v>1467</v>
      </c>
      <c r="C19" s="69">
        <v>3</v>
      </c>
      <c r="D19" s="69">
        <v>2</v>
      </c>
      <c r="E19" s="69">
        <v>1</v>
      </c>
      <c r="F19" s="69"/>
      <c r="G19" s="69"/>
      <c r="H19" s="69"/>
      <c r="I19" s="69"/>
      <c r="J19" s="69"/>
      <c r="K19" s="69"/>
      <c r="L19" s="69">
        <v>1</v>
      </c>
      <c r="M19" s="69"/>
      <c r="N19" s="69">
        <v>1</v>
      </c>
    </row>
    <row r="20" spans="1:14">
      <c r="A20" s="44" t="s">
        <v>281</v>
      </c>
      <c r="B20" s="54" t="s">
        <v>1468</v>
      </c>
      <c r="C20" s="69">
        <v>3</v>
      </c>
      <c r="D20" s="69">
        <v>1</v>
      </c>
      <c r="E20" s="69">
        <v>2</v>
      </c>
      <c r="F20" s="69"/>
      <c r="G20" s="69"/>
      <c r="H20" s="69"/>
      <c r="I20" s="69"/>
      <c r="J20" s="69"/>
      <c r="K20" s="69"/>
      <c r="L20" s="69">
        <v>2</v>
      </c>
      <c r="M20" s="69"/>
      <c r="N20" s="69">
        <v>1</v>
      </c>
    </row>
    <row r="21" spans="1:14" ht="30">
      <c r="A21" s="44" t="s">
        <v>21</v>
      </c>
      <c r="B21" s="157" t="s">
        <v>1469</v>
      </c>
      <c r="C21" s="69">
        <v>3</v>
      </c>
      <c r="D21" s="69">
        <v>2</v>
      </c>
      <c r="E21" s="69">
        <v>1</v>
      </c>
      <c r="F21" s="69"/>
      <c r="G21" s="69"/>
      <c r="H21" s="69"/>
      <c r="I21" s="69"/>
      <c r="J21" s="69"/>
      <c r="K21" s="69"/>
      <c r="L21" s="69">
        <v>2</v>
      </c>
      <c r="M21" s="69"/>
      <c r="N21" s="69">
        <v>2</v>
      </c>
    </row>
    <row r="22" spans="1:14">
      <c r="A22" s="44" t="s">
        <v>23</v>
      </c>
      <c r="B22" s="157" t="s">
        <v>1470</v>
      </c>
      <c r="C22" s="69">
        <v>3</v>
      </c>
      <c r="D22" s="69">
        <v>3</v>
      </c>
      <c r="E22" s="69">
        <v>2</v>
      </c>
      <c r="F22" s="69"/>
      <c r="G22" s="69"/>
      <c r="H22" s="69"/>
      <c r="I22" s="69"/>
      <c r="J22" s="69"/>
      <c r="K22" s="69"/>
      <c r="L22" s="69">
        <v>3</v>
      </c>
      <c r="M22" s="69"/>
      <c r="N22" s="69">
        <v>2</v>
      </c>
    </row>
    <row r="23" spans="1:14">
      <c r="A23" s="58"/>
      <c r="B23" s="214" t="s">
        <v>1459</v>
      </c>
      <c r="C23" s="165">
        <v>3</v>
      </c>
      <c r="D23" s="165">
        <v>2</v>
      </c>
      <c r="E23" s="165">
        <v>1.28</v>
      </c>
      <c r="F23" s="69"/>
      <c r="G23" s="69"/>
      <c r="H23" s="69"/>
      <c r="I23" s="69"/>
      <c r="J23" s="69"/>
      <c r="K23" s="69"/>
      <c r="L23" s="165">
        <v>1.57</v>
      </c>
      <c r="M23" s="69"/>
      <c r="N23" s="165">
        <v>1.28</v>
      </c>
    </row>
    <row r="24" spans="1:14">
      <c r="A24" s="58"/>
      <c r="B24" s="214"/>
      <c r="C24" s="205"/>
      <c r="D24" s="205"/>
      <c r="E24" s="205"/>
      <c r="F24" s="69"/>
      <c r="G24" s="69"/>
      <c r="H24" s="69"/>
      <c r="I24" s="69"/>
      <c r="J24" s="69"/>
      <c r="K24" s="69"/>
      <c r="L24" s="205"/>
      <c r="M24" s="69"/>
      <c r="N24" s="205"/>
    </row>
    <row r="25" spans="1:14" ht="30">
      <c r="A25" s="169" t="s">
        <v>1462</v>
      </c>
      <c r="B25" s="183" t="s">
        <v>1471</v>
      </c>
      <c r="C25" s="164"/>
      <c r="D25" s="164"/>
      <c r="E25" s="164"/>
      <c r="F25" s="164"/>
      <c r="G25" s="164"/>
      <c r="H25" s="164"/>
      <c r="I25" s="164"/>
      <c r="J25" s="164"/>
      <c r="K25" s="164"/>
      <c r="L25" s="164"/>
      <c r="M25" s="164"/>
      <c r="N25" s="164"/>
    </row>
    <row r="26" spans="1:14">
      <c r="A26" s="6" t="s">
        <v>0</v>
      </c>
      <c r="B26" s="157" t="s">
        <v>1472</v>
      </c>
      <c r="C26" s="70">
        <v>3</v>
      </c>
      <c r="D26" s="70">
        <v>2</v>
      </c>
      <c r="E26" s="70">
        <v>1</v>
      </c>
      <c r="F26" s="70"/>
      <c r="G26" s="70">
        <v>2</v>
      </c>
      <c r="H26" s="70"/>
      <c r="I26" s="70"/>
      <c r="J26" s="70"/>
      <c r="K26" s="70">
        <v>3</v>
      </c>
      <c r="L26" s="70">
        <v>2</v>
      </c>
      <c r="M26" s="70"/>
      <c r="N26" s="70">
        <v>1</v>
      </c>
    </row>
    <row r="27" spans="1:14" ht="30">
      <c r="A27" s="44" t="s">
        <v>1</v>
      </c>
      <c r="B27" s="157" t="s">
        <v>1473</v>
      </c>
      <c r="C27" s="70">
        <v>3</v>
      </c>
      <c r="D27" s="70">
        <v>2</v>
      </c>
      <c r="E27" s="70">
        <v>2</v>
      </c>
      <c r="F27" s="70"/>
      <c r="G27" s="70">
        <v>3</v>
      </c>
      <c r="H27" s="70"/>
      <c r="I27" s="70"/>
      <c r="J27" s="70"/>
      <c r="K27" s="70">
        <v>1</v>
      </c>
      <c r="L27" s="70">
        <v>1</v>
      </c>
      <c r="M27" s="70"/>
      <c r="N27" s="70">
        <v>2</v>
      </c>
    </row>
    <row r="28" spans="1:14" ht="45">
      <c r="A28" s="44" t="s">
        <v>2</v>
      </c>
      <c r="B28" s="157" t="s">
        <v>1474</v>
      </c>
      <c r="C28" s="70">
        <v>3</v>
      </c>
      <c r="D28" s="70">
        <v>2</v>
      </c>
      <c r="E28" s="70">
        <v>3</v>
      </c>
      <c r="F28" s="70"/>
      <c r="G28" s="70">
        <v>2</v>
      </c>
      <c r="H28" s="70"/>
      <c r="I28" s="70"/>
      <c r="J28" s="70"/>
      <c r="K28" s="70">
        <v>2</v>
      </c>
      <c r="L28" s="70">
        <v>3</v>
      </c>
      <c r="M28" s="70"/>
      <c r="N28" s="70">
        <v>1</v>
      </c>
    </row>
    <row r="29" spans="1:14" ht="30">
      <c r="A29" s="6" t="s">
        <v>279</v>
      </c>
      <c r="B29" s="157" t="s">
        <v>1475</v>
      </c>
      <c r="C29" s="70">
        <v>2</v>
      </c>
      <c r="D29" s="70">
        <v>2</v>
      </c>
      <c r="E29" s="70">
        <v>2</v>
      </c>
      <c r="F29" s="70"/>
      <c r="G29" s="70">
        <v>1</v>
      </c>
      <c r="H29" s="70"/>
      <c r="I29" s="70"/>
      <c r="J29" s="70"/>
      <c r="K29" s="70">
        <v>1</v>
      </c>
      <c r="L29" s="70">
        <v>2</v>
      </c>
      <c r="M29" s="70"/>
      <c r="N29" s="70">
        <v>1</v>
      </c>
    </row>
    <row r="30" spans="1:14" ht="30">
      <c r="A30" s="6" t="s">
        <v>281</v>
      </c>
      <c r="B30" s="157" t="s">
        <v>1476</v>
      </c>
      <c r="C30" s="70">
        <v>3</v>
      </c>
      <c r="D30" s="70">
        <v>1</v>
      </c>
      <c r="E30" s="70">
        <v>1</v>
      </c>
      <c r="F30" s="70"/>
      <c r="G30" s="70">
        <v>1</v>
      </c>
      <c r="H30" s="70"/>
      <c r="I30" s="70"/>
      <c r="J30" s="70"/>
      <c r="K30" s="70">
        <v>1</v>
      </c>
      <c r="L30" s="70">
        <v>2</v>
      </c>
      <c r="M30" s="70"/>
      <c r="N30" s="70">
        <v>1</v>
      </c>
    </row>
    <row r="31" spans="1:14">
      <c r="A31" s="58"/>
      <c r="B31" s="214" t="s">
        <v>1459</v>
      </c>
      <c r="C31" s="72">
        <v>2.8</v>
      </c>
      <c r="D31" s="166">
        <v>1.8</v>
      </c>
      <c r="E31" s="166">
        <v>1.8</v>
      </c>
      <c r="F31" s="166"/>
      <c r="G31" s="166">
        <v>1.8</v>
      </c>
      <c r="H31" s="166"/>
      <c r="I31" s="166"/>
      <c r="J31" s="166"/>
      <c r="K31" s="166">
        <v>1.6</v>
      </c>
      <c r="L31" s="166">
        <v>2</v>
      </c>
      <c r="M31" s="166"/>
      <c r="N31" s="166">
        <v>1.2</v>
      </c>
    </row>
    <row r="32" spans="1:14" ht="15.75">
      <c r="A32" s="3"/>
      <c r="B32" s="8"/>
      <c r="C32" s="9"/>
      <c r="D32" s="9"/>
      <c r="E32" s="9"/>
      <c r="F32" s="9"/>
      <c r="G32" s="9"/>
      <c r="H32" s="9"/>
      <c r="I32" s="9"/>
      <c r="J32" s="9"/>
      <c r="K32" s="9"/>
      <c r="L32" s="9"/>
      <c r="M32" s="9"/>
      <c r="N32" s="9"/>
    </row>
    <row r="33" spans="1:14" ht="36.75" customHeight="1">
      <c r="A33" s="168" t="s">
        <v>1568</v>
      </c>
      <c r="B33" s="104" t="s">
        <v>1569</v>
      </c>
      <c r="C33" s="204"/>
      <c r="D33" s="204"/>
      <c r="E33" s="204"/>
      <c r="F33" s="204"/>
      <c r="G33" s="204"/>
      <c r="H33" s="204"/>
      <c r="I33" s="204"/>
      <c r="J33" s="204"/>
      <c r="K33" s="204"/>
      <c r="L33" s="204"/>
      <c r="M33" s="204"/>
      <c r="N33" s="204"/>
    </row>
    <row r="34" spans="1:14">
      <c r="A34" s="54" t="s">
        <v>0</v>
      </c>
      <c r="B34" s="58" t="s">
        <v>1570</v>
      </c>
      <c r="C34" s="69">
        <v>2</v>
      </c>
      <c r="D34" s="69">
        <v>2</v>
      </c>
      <c r="E34" s="69">
        <v>2</v>
      </c>
      <c r="F34" s="69">
        <v>1</v>
      </c>
      <c r="G34" s="69">
        <v>1</v>
      </c>
      <c r="H34" s="69"/>
      <c r="I34" s="69"/>
      <c r="J34" s="69"/>
      <c r="K34" s="69"/>
      <c r="L34" s="69"/>
      <c r="M34" s="69"/>
      <c r="N34" s="69"/>
    </row>
    <row r="35" spans="1:14" ht="30">
      <c r="A35" s="6" t="s">
        <v>1</v>
      </c>
      <c r="B35" s="157" t="s">
        <v>1571</v>
      </c>
      <c r="C35" s="69">
        <v>2</v>
      </c>
      <c r="D35" s="69">
        <v>2</v>
      </c>
      <c r="E35" s="69">
        <v>2</v>
      </c>
      <c r="F35" s="69">
        <v>1</v>
      </c>
      <c r="G35" s="69">
        <v>1</v>
      </c>
      <c r="H35" s="69"/>
      <c r="I35" s="69"/>
      <c r="J35" s="69"/>
      <c r="K35" s="69"/>
      <c r="L35" s="69"/>
      <c r="M35" s="69"/>
      <c r="N35" s="69"/>
    </row>
    <row r="36" spans="1:14">
      <c r="A36" s="54" t="s">
        <v>277</v>
      </c>
      <c r="B36" s="58" t="s">
        <v>1572</v>
      </c>
      <c r="C36" s="69">
        <v>3</v>
      </c>
      <c r="D36" s="69">
        <v>3</v>
      </c>
      <c r="E36" s="69">
        <v>2</v>
      </c>
      <c r="F36" s="69">
        <v>1</v>
      </c>
      <c r="G36" s="69">
        <v>1</v>
      </c>
      <c r="H36" s="69"/>
      <c r="I36" s="69"/>
      <c r="J36" s="69"/>
      <c r="K36" s="69"/>
      <c r="L36" s="69"/>
      <c r="M36" s="69"/>
      <c r="N36" s="69"/>
    </row>
    <row r="37" spans="1:14">
      <c r="A37" s="107" t="s">
        <v>279</v>
      </c>
      <c r="B37" s="58" t="s">
        <v>1573</v>
      </c>
      <c r="C37" s="69">
        <v>3</v>
      </c>
      <c r="D37" s="69">
        <v>2</v>
      </c>
      <c r="E37" s="69">
        <v>2</v>
      </c>
      <c r="F37" s="69">
        <v>1</v>
      </c>
      <c r="G37" s="69">
        <v>1</v>
      </c>
      <c r="H37" s="69"/>
      <c r="I37" s="69"/>
      <c r="J37" s="69"/>
      <c r="K37" s="69"/>
      <c r="L37" s="69"/>
      <c r="M37" s="69"/>
      <c r="N37" s="69"/>
    </row>
    <row r="38" spans="1:14">
      <c r="A38" s="58"/>
      <c r="B38" s="216" t="s">
        <v>254</v>
      </c>
      <c r="C38" s="205">
        <f>AVERAGE(C34:C37)</f>
        <v>2.5</v>
      </c>
      <c r="D38" s="205">
        <f>AVERAGE(D34:D37)</f>
        <v>2.25</v>
      </c>
      <c r="E38" s="205">
        <f>AVERAGE(E34:E37)</f>
        <v>2</v>
      </c>
      <c r="F38" s="205">
        <f>AVERAGE(F34:F37)</f>
        <v>1</v>
      </c>
      <c r="G38" s="205">
        <f>AVERAGE(G34:G37)</f>
        <v>1</v>
      </c>
      <c r="H38" s="205"/>
      <c r="I38" s="205"/>
      <c r="J38" s="205"/>
      <c r="K38" s="205"/>
      <c r="L38" s="205"/>
      <c r="M38" s="205"/>
      <c r="N38" s="205"/>
    </row>
    <row r="39" spans="1:14">
      <c r="A39" s="58"/>
      <c r="B39" s="109"/>
      <c r="C39" s="69"/>
      <c r="D39" s="69"/>
      <c r="E39" s="69"/>
      <c r="F39" s="69"/>
      <c r="G39" s="69"/>
      <c r="H39" s="69"/>
      <c r="I39" s="69"/>
      <c r="J39" s="69"/>
      <c r="K39" s="69"/>
      <c r="L39" s="69"/>
      <c r="M39" s="69"/>
      <c r="N39" s="69"/>
    </row>
    <row r="40" spans="1:14" ht="30">
      <c r="A40" s="215" t="s">
        <v>1462</v>
      </c>
      <c r="B40" s="104" t="s">
        <v>1574</v>
      </c>
      <c r="C40" s="204"/>
      <c r="D40" s="204"/>
      <c r="E40" s="204"/>
      <c r="F40" s="204"/>
      <c r="G40" s="204"/>
      <c r="H40" s="204"/>
      <c r="I40" s="204"/>
      <c r="J40" s="204"/>
      <c r="K40" s="204"/>
      <c r="L40" s="204"/>
      <c r="M40" s="204"/>
      <c r="N40" s="204"/>
    </row>
    <row r="41" spans="1:14" ht="30">
      <c r="A41" s="54" t="s">
        <v>0</v>
      </c>
      <c r="B41" s="54" t="s">
        <v>1575</v>
      </c>
      <c r="C41" s="70">
        <v>3</v>
      </c>
      <c r="D41" s="70">
        <v>3</v>
      </c>
      <c r="E41" s="70">
        <v>2</v>
      </c>
      <c r="F41" s="70">
        <v>1</v>
      </c>
      <c r="G41" s="70">
        <v>1</v>
      </c>
      <c r="H41" s="70"/>
      <c r="I41" s="70"/>
      <c r="J41" s="70"/>
      <c r="K41" s="70"/>
      <c r="L41" s="70"/>
      <c r="M41" s="70"/>
      <c r="N41" s="70"/>
    </row>
    <row r="42" spans="1:14">
      <c r="A42" s="54" t="s">
        <v>1</v>
      </c>
      <c r="B42" s="58" t="s">
        <v>1576</v>
      </c>
      <c r="C42" s="70">
        <v>2</v>
      </c>
      <c r="D42" s="70">
        <v>2</v>
      </c>
      <c r="E42" s="70">
        <v>2</v>
      </c>
      <c r="F42" s="70">
        <v>2</v>
      </c>
      <c r="G42" s="70">
        <v>1</v>
      </c>
      <c r="H42" s="70"/>
      <c r="I42" s="70"/>
      <c r="J42" s="70"/>
      <c r="K42" s="70"/>
      <c r="L42" s="70"/>
      <c r="M42" s="70"/>
      <c r="N42" s="70"/>
    </row>
    <row r="43" spans="1:14" ht="30">
      <c r="A43" s="54" t="s">
        <v>277</v>
      </c>
      <c r="B43" s="54" t="s">
        <v>1577</v>
      </c>
      <c r="C43" s="70">
        <v>2</v>
      </c>
      <c r="D43" s="70">
        <v>2</v>
      </c>
      <c r="E43" s="70">
        <v>1</v>
      </c>
      <c r="F43" s="70">
        <v>2</v>
      </c>
      <c r="G43" s="70">
        <v>1</v>
      </c>
      <c r="H43" s="70"/>
      <c r="I43" s="70"/>
      <c r="J43" s="70"/>
      <c r="K43" s="70"/>
      <c r="L43" s="70"/>
      <c r="M43" s="70"/>
      <c r="N43" s="70"/>
    </row>
    <row r="44" spans="1:14">
      <c r="A44" s="54" t="s">
        <v>279</v>
      </c>
      <c r="B44" s="58" t="s">
        <v>1578</v>
      </c>
      <c r="C44" s="70">
        <v>2</v>
      </c>
      <c r="D44" s="70">
        <v>2</v>
      </c>
      <c r="E44" s="70">
        <v>2</v>
      </c>
      <c r="F44" s="70">
        <v>2</v>
      </c>
      <c r="G44" s="70">
        <v>1</v>
      </c>
      <c r="H44" s="70"/>
      <c r="I44" s="70"/>
      <c r="J44" s="70"/>
      <c r="K44" s="70"/>
      <c r="L44" s="70"/>
      <c r="M44" s="70"/>
      <c r="N44" s="70"/>
    </row>
    <row r="45" spans="1:14">
      <c r="A45" s="107" t="s">
        <v>281</v>
      </c>
      <c r="B45" s="58" t="s">
        <v>1579</v>
      </c>
      <c r="C45" s="70">
        <v>2</v>
      </c>
      <c r="D45" s="70">
        <v>2</v>
      </c>
      <c r="E45" s="70">
        <v>1</v>
      </c>
      <c r="F45" s="70">
        <v>1</v>
      </c>
      <c r="G45" s="70">
        <v>1</v>
      </c>
      <c r="H45" s="70"/>
      <c r="I45" s="70"/>
      <c r="J45" s="70"/>
      <c r="K45" s="70"/>
      <c r="L45" s="70"/>
      <c r="M45" s="70"/>
      <c r="N45" s="70"/>
    </row>
    <row r="46" spans="1:14">
      <c r="A46" s="58"/>
      <c r="B46" s="109" t="s">
        <v>254</v>
      </c>
      <c r="C46" s="72">
        <f>AVERAGE(C41:C45)</f>
        <v>2.2000000000000002</v>
      </c>
      <c r="D46" s="166">
        <f>AVERAGE(D41:D45)</f>
        <v>2.2000000000000002</v>
      </c>
      <c r="E46" s="166">
        <f>AVERAGE(E41:E45)</f>
        <v>1.6</v>
      </c>
      <c r="F46" s="166">
        <f>AVERAGE(F41:F45)</f>
        <v>1.6</v>
      </c>
      <c r="G46" s="166">
        <f>AVERAGE(G41:G45)</f>
        <v>1</v>
      </c>
      <c r="H46" s="166"/>
      <c r="I46" s="166"/>
      <c r="J46" s="166"/>
      <c r="K46" s="166"/>
      <c r="L46" s="166"/>
      <c r="M46" s="166"/>
      <c r="N46" s="166"/>
    </row>
    <row r="47" spans="1:14">
      <c r="A47" s="58"/>
      <c r="B47" s="109"/>
      <c r="C47" s="70"/>
      <c r="D47" s="208"/>
      <c r="E47" s="208"/>
      <c r="F47" s="208"/>
      <c r="G47" s="208"/>
      <c r="H47" s="208"/>
      <c r="I47" s="208"/>
      <c r="J47" s="208"/>
      <c r="K47" s="208"/>
      <c r="L47" s="208"/>
      <c r="M47" s="208"/>
      <c r="N47" s="208"/>
    </row>
    <row r="48" spans="1:14" ht="30">
      <c r="A48" s="215" t="s">
        <v>1462</v>
      </c>
      <c r="B48" s="104" t="s">
        <v>1580</v>
      </c>
      <c r="C48" s="204"/>
      <c r="D48" s="204"/>
      <c r="E48" s="204"/>
      <c r="F48" s="204"/>
      <c r="G48" s="204"/>
      <c r="H48" s="204"/>
      <c r="I48" s="204"/>
      <c r="J48" s="204"/>
      <c r="K48" s="204"/>
      <c r="L48" s="204"/>
      <c r="M48" s="204"/>
      <c r="N48" s="204"/>
    </row>
    <row r="49" spans="1:14">
      <c r="A49" s="54" t="s">
        <v>0</v>
      </c>
      <c r="B49" s="157" t="s">
        <v>1581</v>
      </c>
      <c r="C49" s="209">
        <v>2</v>
      </c>
      <c r="D49" s="210">
        <v>2</v>
      </c>
      <c r="E49" s="210">
        <v>2</v>
      </c>
      <c r="F49" s="210">
        <v>1</v>
      </c>
      <c r="G49" s="210">
        <v>1</v>
      </c>
      <c r="H49" s="210"/>
      <c r="I49" s="210"/>
      <c r="J49" s="210"/>
      <c r="K49" s="210"/>
      <c r="L49" s="210"/>
      <c r="M49" s="210"/>
      <c r="N49" s="211"/>
    </row>
    <row r="50" spans="1:14" ht="30">
      <c r="A50" s="6" t="s">
        <v>1</v>
      </c>
      <c r="B50" s="157" t="s">
        <v>1582</v>
      </c>
      <c r="C50" s="209">
        <v>2</v>
      </c>
      <c r="D50" s="210">
        <v>2</v>
      </c>
      <c r="E50" s="210">
        <v>2</v>
      </c>
      <c r="F50" s="210">
        <v>1</v>
      </c>
      <c r="G50" s="210">
        <v>1</v>
      </c>
      <c r="H50" s="210"/>
      <c r="I50" s="210"/>
      <c r="J50" s="210"/>
      <c r="K50" s="210"/>
      <c r="L50" s="210"/>
      <c r="M50" s="210"/>
      <c r="N50" s="210"/>
    </row>
    <row r="51" spans="1:14">
      <c r="A51" s="54" t="s">
        <v>277</v>
      </c>
      <c r="B51" s="58" t="s">
        <v>1583</v>
      </c>
      <c r="C51" s="209">
        <v>3</v>
      </c>
      <c r="D51" s="210">
        <v>3</v>
      </c>
      <c r="E51" s="210">
        <v>2</v>
      </c>
      <c r="F51" s="210">
        <v>1</v>
      </c>
      <c r="G51" s="210">
        <v>1</v>
      </c>
      <c r="H51" s="210"/>
      <c r="I51" s="210"/>
      <c r="J51" s="210"/>
      <c r="K51" s="210"/>
      <c r="L51" s="210"/>
      <c r="M51" s="210"/>
      <c r="N51" s="210"/>
    </row>
    <row r="52" spans="1:14" ht="30">
      <c r="A52" s="6" t="s">
        <v>279</v>
      </c>
      <c r="B52" s="157" t="s">
        <v>1584</v>
      </c>
      <c r="C52" s="209">
        <v>2</v>
      </c>
      <c r="D52" s="210">
        <v>2</v>
      </c>
      <c r="E52" s="210">
        <v>2</v>
      </c>
      <c r="F52" s="210">
        <v>2</v>
      </c>
      <c r="G52" s="210">
        <v>1</v>
      </c>
      <c r="H52" s="210"/>
      <c r="I52" s="210"/>
      <c r="J52" s="210"/>
      <c r="K52" s="210"/>
      <c r="L52" s="210"/>
      <c r="M52" s="210"/>
      <c r="N52" s="210"/>
    </row>
    <row r="53" spans="1:14">
      <c r="A53" s="107" t="s">
        <v>281</v>
      </c>
      <c r="B53" s="58" t="s">
        <v>1585</v>
      </c>
      <c r="C53" s="209">
        <v>2</v>
      </c>
      <c r="D53" s="210">
        <v>2</v>
      </c>
      <c r="E53" s="210">
        <v>2</v>
      </c>
      <c r="F53" s="210">
        <v>2</v>
      </c>
      <c r="G53" s="210">
        <v>1</v>
      </c>
      <c r="H53" s="210"/>
      <c r="I53" s="210"/>
      <c r="J53" s="210"/>
      <c r="K53" s="210"/>
      <c r="L53" s="210"/>
      <c r="M53" s="210"/>
      <c r="N53" s="210"/>
    </row>
    <row r="54" spans="1:14">
      <c r="A54" s="58"/>
      <c r="B54" s="109" t="s">
        <v>254</v>
      </c>
      <c r="C54" s="212">
        <f>AVERAGE(C49:C53)</f>
        <v>2.2000000000000002</v>
      </c>
      <c r="D54" s="213">
        <f>AVERAGE(D49:D53)</f>
        <v>2.2000000000000002</v>
      </c>
      <c r="E54" s="213">
        <f>AVERAGE(E49:E53)</f>
        <v>2</v>
      </c>
      <c r="F54" s="213">
        <f>AVERAGE(F49:F53)</f>
        <v>1.4</v>
      </c>
      <c r="G54" s="213">
        <f>AVERAGE(G49:G53)</f>
        <v>1</v>
      </c>
      <c r="H54" s="213"/>
      <c r="I54" s="213"/>
      <c r="J54" s="213"/>
      <c r="K54" s="213"/>
      <c r="L54" s="213"/>
      <c r="M54" s="213"/>
      <c r="N54" s="213"/>
    </row>
    <row r="55" spans="1:14">
      <c r="A55" s="58"/>
      <c r="B55" s="109"/>
      <c r="C55" s="212"/>
      <c r="D55" s="213"/>
      <c r="E55" s="213"/>
      <c r="F55" s="213"/>
      <c r="G55" s="213"/>
      <c r="H55" s="213"/>
      <c r="I55" s="213"/>
      <c r="J55" s="213"/>
      <c r="K55" s="213"/>
      <c r="L55" s="213"/>
      <c r="M55" s="213"/>
      <c r="N55" s="213"/>
    </row>
    <row r="56" spans="1:14" ht="30">
      <c r="A56" s="215" t="s">
        <v>1462</v>
      </c>
      <c r="B56" s="104" t="s">
        <v>1586</v>
      </c>
      <c r="C56" s="204"/>
      <c r="D56" s="204"/>
      <c r="E56" s="204"/>
      <c r="F56" s="204"/>
      <c r="G56" s="204"/>
      <c r="H56" s="204"/>
      <c r="I56" s="204"/>
      <c r="J56" s="204"/>
      <c r="K56" s="204"/>
      <c r="L56" s="204"/>
      <c r="M56" s="204"/>
      <c r="N56" s="204"/>
    </row>
    <row r="57" spans="1:14" ht="30">
      <c r="A57" s="54" t="s">
        <v>0</v>
      </c>
      <c r="B57" s="54" t="s">
        <v>1587</v>
      </c>
      <c r="C57" s="63">
        <v>3</v>
      </c>
      <c r="D57" s="63">
        <v>2</v>
      </c>
      <c r="E57" s="63">
        <v>3</v>
      </c>
      <c r="F57" s="63">
        <v>2</v>
      </c>
      <c r="G57" s="63">
        <v>2</v>
      </c>
      <c r="H57" s="63"/>
      <c r="I57" s="63"/>
      <c r="J57" s="63"/>
      <c r="K57" s="63"/>
      <c r="L57" s="63"/>
      <c r="M57" s="63"/>
      <c r="N57" s="63"/>
    </row>
    <row r="58" spans="1:14">
      <c r="A58" s="54" t="s">
        <v>1</v>
      </c>
      <c r="B58" s="54" t="s">
        <v>1588</v>
      </c>
      <c r="C58" s="69">
        <v>2</v>
      </c>
      <c r="D58" s="69">
        <v>2</v>
      </c>
      <c r="E58" s="69">
        <v>1</v>
      </c>
      <c r="F58" s="69">
        <v>2</v>
      </c>
      <c r="G58" s="69">
        <v>2</v>
      </c>
      <c r="H58" s="69"/>
      <c r="I58" s="69"/>
      <c r="J58" s="69"/>
      <c r="K58" s="69"/>
      <c r="L58" s="69"/>
      <c r="M58" s="69"/>
      <c r="N58" s="63"/>
    </row>
    <row r="59" spans="1:14" ht="30">
      <c r="A59" s="6" t="s">
        <v>277</v>
      </c>
      <c r="B59" s="54" t="s">
        <v>1589</v>
      </c>
      <c r="C59" s="69">
        <v>2</v>
      </c>
      <c r="D59" s="69">
        <v>2</v>
      </c>
      <c r="E59" s="69">
        <v>2</v>
      </c>
      <c r="F59" s="69">
        <v>2</v>
      </c>
      <c r="G59" s="69">
        <v>1</v>
      </c>
      <c r="H59" s="69"/>
      <c r="I59" s="69"/>
      <c r="J59" s="69"/>
      <c r="K59" s="69"/>
      <c r="L59" s="69"/>
      <c r="M59" s="69"/>
      <c r="N59" s="63"/>
    </row>
    <row r="60" spans="1:14" ht="45">
      <c r="A60" s="6" t="s">
        <v>279</v>
      </c>
      <c r="B60" s="54" t="s">
        <v>1590</v>
      </c>
      <c r="C60" s="69">
        <v>2</v>
      </c>
      <c r="D60" s="69">
        <v>2</v>
      </c>
      <c r="E60" s="69">
        <v>2</v>
      </c>
      <c r="F60" s="69">
        <v>2</v>
      </c>
      <c r="G60" s="69">
        <v>2</v>
      </c>
      <c r="H60" s="69"/>
      <c r="I60" s="69"/>
      <c r="J60" s="69"/>
      <c r="K60" s="69"/>
      <c r="L60" s="69"/>
      <c r="M60" s="69"/>
      <c r="N60" s="63"/>
    </row>
    <row r="61" spans="1:14">
      <c r="A61" s="107" t="s">
        <v>4</v>
      </c>
      <c r="B61" s="54" t="s">
        <v>1591</v>
      </c>
      <c r="C61" s="69">
        <v>2</v>
      </c>
      <c r="D61" s="69">
        <v>2</v>
      </c>
      <c r="E61" s="69">
        <v>2</v>
      </c>
      <c r="F61" s="69">
        <v>1</v>
      </c>
      <c r="G61" s="69">
        <v>2</v>
      </c>
      <c r="H61" s="69"/>
      <c r="I61" s="69"/>
      <c r="J61" s="69"/>
      <c r="K61" s="69"/>
      <c r="L61" s="69"/>
      <c r="M61" s="69"/>
      <c r="N61" s="63"/>
    </row>
    <row r="62" spans="1:14">
      <c r="A62" s="54"/>
      <c r="B62" s="217" t="s">
        <v>254</v>
      </c>
      <c r="C62" s="166">
        <f>AVERAGE(C57:C61)</f>
        <v>2.2000000000000002</v>
      </c>
      <c r="D62" s="166">
        <f>AVERAGE(D57:D61)</f>
        <v>2</v>
      </c>
      <c r="E62" s="166">
        <f>AVERAGE(E57:E61)</f>
        <v>2</v>
      </c>
      <c r="F62" s="166">
        <f>AVERAGE(F57:F61)</f>
        <v>1.8</v>
      </c>
      <c r="G62" s="166">
        <f>AVERAGE(G57:G61)</f>
        <v>1.8</v>
      </c>
      <c r="H62" s="166"/>
      <c r="I62" s="166"/>
      <c r="J62" s="166"/>
      <c r="K62" s="166"/>
      <c r="L62" s="166"/>
      <c r="M62" s="166"/>
      <c r="N62" s="166"/>
    </row>
  </sheetData>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dimension ref="A1:Q92"/>
  <sheetViews>
    <sheetView workbookViewId="0">
      <pane xSplit="2" ySplit="1" topLeftCell="C2" activePane="bottomRight" state="frozen"/>
      <selection pane="topRight" activeCell="C1" sqref="C1"/>
      <selection pane="bottomLeft" activeCell="A2" sqref="A2"/>
      <selection pane="bottomRight" activeCell="H5" sqref="H5"/>
    </sheetView>
  </sheetViews>
  <sheetFormatPr defaultRowHeight="15"/>
  <cols>
    <col min="1" max="1" width="7" bestFit="1" customWidth="1"/>
    <col min="2" max="2" width="85.140625" bestFit="1" customWidth="1"/>
    <col min="3" max="11" width="5.140625" bestFit="1" customWidth="1"/>
    <col min="12" max="17" width="6.28515625" bestFit="1" customWidth="1"/>
  </cols>
  <sheetData>
    <row r="1" spans="1:17" s="325" customFormat="1" ht="30">
      <c r="A1" s="320" t="s">
        <v>22</v>
      </c>
      <c r="B1" s="326" t="s">
        <v>1689</v>
      </c>
      <c r="C1" s="321" t="s">
        <v>5</v>
      </c>
      <c r="D1" s="321" t="s">
        <v>6</v>
      </c>
      <c r="E1" s="321" t="s">
        <v>7</v>
      </c>
      <c r="F1" s="321" t="s">
        <v>8</v>
      </c>
      <c r="G1" s="321" t="s">
        <v>9</v>
      </c>
      <c r="H1" s="321" t="s">
        <v>10</v>
      </c>
      <c r="I1" s="321" t="s">
        <v>11</v>
      </c>
      <c r="J1" s="321" t="s">
        <v>12</v>
      </c>
      <c r="K1" s="321" t="s">
        <v>13</v>
      </c>
      <c r="L1" s="321" t="s">
        <v>14</v>
      </c>
      <c r="M1" s="321" t="s">
        <v>15</v>
      </c>
      <c r="N1" s="321" t="s">
        <v>16</v>
      </c>
      <c r="O1" s="321" t="s">
        <v>17</v>
      </c>
      <c r="P1" s="321" t="s">
        <v>18</v>
      </c>
      <c r="Q1" s="321" t="s">
        <v>19</v>
      </c>
    </row>
    <row r="2" spans="1:17" s="325" customFormat="1" ht="30">
      <c r="A2" s="322" t="s">
        <v>22</v>
      </c>
      <c r="B2" s="323" t="s">
        <v>645</v>
      </c>
      <c r="C2" s="324"/>
      <c r="D2" s="324"/>
      <c r="E2" s="324"/>
      <c r="F2" s="324"/>
      <c r="G2" s="324"/>
      <c r="H2" s="324"/>
      <c r="I2" s="324"/>
      <c r="J2" s="324"/>
      <c r="K2" s="324"/>
      <c r="L2" s="324"/>
      <c r="M2" s="324"/>
      <c r="N2" s="324"/>
      <c r="O2" s="324"/>
      <c r="P2" s="324"/>
      <c r="Q2" s="324"/>
    </row>
    <row r="3" spans="1:17">
      <c r="A3" s="54" t="s">
        <v>0</v>
      </c>
      <c r="B3" s="54" t="s">
        <v>646</v>
      </c>
      <c r="C3" s="105">
        <v>3</v>
      </c>
      <c r="D3" s="105">
        <v>3</v>
      </c>
      <c r="E3" s="105">
        <v>3</v>
      </c>
      <c r="F3" s="105">
        <v>2</v>
      </c>
      <c r="G3" s="105">
        <v>1</v>
      </c>
      <c r="H3" s="105">
        <v>1</v>
      </c>
      <c r="I3" s="105">
        <v>0</v>
      </c>
      <c r="J3" s="105">
        <v>0</v>
      </c>
      <c r="K3" s="105">
        <v>0</v>
      </c>
      <c r="L3" s="105">
        <v>1</v>
      </c>
      <c r="M3" s="105">
        <v>3</v>
      </c>
      <c r="N3" s="105">
        <v>1</v>
      </c>
      <c r="O3" s="105">
        <v>1</v>
      </c>
      <c r="P3" s="105">
        <v>2</v>
      </c>
      <c r="Q3" s="105">
        <v>1</v>
      </c>
    </row>
    <row r="4" spans="1:17">
      <c r="A4" s="54" t="s">
        <v>1</v>
      </c>
      <c r="B4" s="58" t="s">
        <v>647</v>
      </c>
      <c r="C4" s="105">
        <v>3</v>
      </c>
      <c r="D4" s="105">
        <v>3</v>
      </c>
      <c r="E4" s="105">
        <v>1</v>
      </c>
      <c r="F4" s="105">
        <v>3</v>
      </c>
      <c r="G4" s="105">
        <v>0</v>
      </c>
      <c r="H4" s="105">
        <v>0</v>
      </c>
      <c r="I4" s="105">
        <v>0</v>
      </c>
      <c r="J4" s="105">
        <v>0</v>
      </c>
      <c r="K4" s="105">
        <v>0</v>
      </c>
      <c r="L4" s="105">
        <v>0</v>
      </c>
      <c r="M4" s="105">
        <v>2</v>
      </c>
      <c r="N4" s="105">
        <v>2</v>
      </c>
      <c r="O4" s="105">
        <v>1</v>
      </c>
      <c r="P4" s="105">
        <v>2</v>
      </c>
      <c r="Q4" s="105">
        <v>1</v>
      </c>
    </row>
    <row r="5" spans="1:17">
      <c r="A5" s="54" t="s">
        <v>277</v>
      </c>
      <c r="B5" s="58" t="s">
        <v>648</v>
      </c>
      <c r="C5" s="105">
        <v>2</v>
      </c>
      <c r="D5" s="105">
        <v>3</v>
      </c>
      <c r="E5" s="105">
        <v>2</v>
      </c>
      <c r="F5" s="105">
        <v>2</v>
      </c>
      <c r="G5" s="105">
        <v>0</v>
      </c>
      <c r="H5" s="105">
        <v>0</v>
      </c>
      <c r="I5" s="105">
        <v>2</v>
      </c>
      <c r="J5" s="105">
        <v>0</v>
      </c>
      <c r="K5" s="105">
        <v>0</v>
      </c>
      <c r="L5" s="105">
        <v>0</v>
      </c>
      <c r="M5" s="105">
        <v>2</v>
      </c>
      <c r="N5" s="105">
        <v>1</v>
      </c>
      <c r="O5" s="105">
        <v>1</v>
      </c>
      <c r="P5" s="105">
        <v>1</v>
      </c>
      <c r="Q5" s="105">
        <v>1</v>
      </c>
    </row>
    <row r="6" spans="1:17">
      <c r="A6" s="54" t="s">
        <v>279</v>
      </c>
      <c r="B6" s="58" t="s">
        <v>649</v>
      </c>
      <c r="C6" s="105">
        <v>2</v>
      </c>
      <c r="D6" s="105">
        <v>2</v>
      </c>
      <c r="E6" s="105">
        <v>2</v>
      </c>
      <c r="F6" s="105">
        <v>2</v>
      </c>
      <c r="G6" s="105">
        <v>0</v>
      </c>
      <c r="H6" s="105">
        <v>0</v>
      </c>
      <c r="I6" s="105">
        <v>0</v>
      </c>
      <c r="J6" s="105">
        <v>0</v>
      </c>
      <c r="K6" s="105">
        <v>0</v>
      </c>
      <c r="L6" s="105">
        <v>0</v>
      </c>
      <c r="M6" s="105">
        <v>2</v>
      </c>
      <c r="N6" s="105">
        <v>1</v>
      </c>
      <c r="O6" s="105">
        <v>1</v>
      </c>
      <c r="P6" s="105">
        <v>1</v>
      </c>
      <c r="Q6" s="105">
        <v>0</v>
      </c>
    </row>
    <row r="7" spans="1:17">
      <c r="A7" s="54" t="s">
        <v>281</v>
      </c>
      <c r="B7" s="58" t="s">
        <v>650</v>
      </c>
      <c r="C7" s="105">
        <v>2</v>
      </c>
      <c r="D7" s="105">
        <v>1</v>
      </c>
      <c r="E7" s="105">
        <v>1</v>
      </c>
      <c r="F7" s="105">
        <v>3</v>
      </c>
      <c r="G7" s="105">
        <v>0</v>
      </c>
      <c r="H7" s="105">
        <v>0</v>
      </c>
      <c r="I7" s="105">
        <v>0</v>
      </c>
      <c r="J7" s="105">
        <v>0</v>
      </c>
      <c r="K7" s="105">
        <v>0</v>
      </c>
      <c r="L7" s="105">
        <v>0</v>
      </c>
      <c r="M7" s="105">
        <v>1</v>
      </c>
      <c r="N7" s="105">
        <v>1</v>
      </c>
      <c r="O7" s="105">
        <v>1</v>
      </c>
      <c r="P7" s="105">
        <v>1</v>
      </c>
      <c r="Q7" s="105">
        <v>0</v>
      </c>
    </row>
    <row r="8" spans="1:17">
      <c r="A8" s="54"/>
      <c r="B8" s="109" t="s">
        <v>254</v>
      </c>
      <c r="C8" s="66">
        <f>(C3+C4+C5+C6+C7) / 5</f>
        <v>2.4</v>
      </c>
      <c r="D8" s="66">
        <f t="shared" ref="D8:Q8" si="0">(D3+D4+D5+D6+D7) / 5</f>
        <v>2.4</v>
      </c>
      <c r="E8" s="66">
        <f t="shared" si="0"/>
        <v>1.8</v>
      </c>
      <c r="F8" s="66">
        <f t="shared" si="0"/>
        <v>2.4</v>
      </c>
      <c r="G8" s="66">
        <f t="shared" si="0"/>
        <v>0.2</v>
      </c>
      <c r="H8" s="66">
        <f t="shared" si="0"/>
        <v>0.2</v>
      </c>
      <c r="I8" s="66">
        <f t="shared" si="0"/>
        <v>0.4</v>
      </c>
      <c r="J8" s="66">
        <f t="shared" si="0"/>
        <v>0</v>
      </c>
      <c r="K8" s="66">
        <f t="shared" si="0"/>
        <v>0</v>
      </c>
      <c r="L8" s="66">
        <f t="shared" si="0"/>
        <v>0.2</v>
      </c>
      <c r="M8" s="66">
        <f t="shared" si="0"/>
        <v>2</v>
      </c>
      <c r="N8" s="66">
        <f t="shared" si="0"/>
        <v>1.2</v>
      </c>
      <c r="O8" s="66">
        <f t="shared" si="0"/>
        <v>1</v>
      </c>
      <c r="P8" s="66">
        <f t="shared" si="0"/>
        <v>1.4</v>
      </c>
      <c r="Q8" s="66">
        <f t="shared" si="0"/>
        <v>0.6</v>
      </c>
    </row>
    <row r="9" spans="1:17">
      <c r="A9" s="7"/>
      <c r="B9" s="260" t="s">
        <v>651</v>
      </c>
      <c r="C9" s="105"/>
      <c r="D9" s="105"/>
      <c r="E9" s="105"/>
      <c r="F9" s="105"/>
      <c r="G9" s="105"/>
      <c r="H9" s="105"/>
      <c r="I9" s="105"/>
      <c r="J9" s="105"/>
      <c r="K9" s="105"/>
      <c r="L9" s="105"/>
      <c r="M9" s="105"/>
      <c r="N9" s="105"/>
      <c r="O9" s="105"/>
      <c r="P9" s="105"/>
      <c r="Q9" s="105"/>
    </row>
    <row r="10" spans="1:17">
      <c r="A10" s="54" t="s">
        <v>0</v>
      </c>
      <c r="B10" s="54" t="s">
        <v>646</v>
      </c>
      <c r="C10" s="105">
        <v>2</v>
      </c>
      <c r="D10" s="105">
        <v>2</v>
      </c>
      <c r="E10" s="105">
        <v>1</v>
      </c>
      <c r="F10" s="105">
        <v>2</v>
      </c>
      <c r="G10" s="105">
        <v>3</v>
      </c>
      <c r="H10" s="105">
        <v>1</v>
      </c>
      <c r="I10" s="105">
        <v>1</v>
      </c>
      <c r="J10" s="105">
        <v>1</v>
      </c>
      <c r="K10" s="105">
        <v>1</v>
      </c>
      <c r="L10" s="105">
        <v>1</v>
      </c>
      <c r="M10" s="105">
        <v>1</v>
      </c>
      <c r="N10" s="105">
        <v>3</v>
      </c>
      <c r="O10" s="105">
        <v>1</v>
      </c>
      <c r="P10" s="105">
        <v>1</v>
      </c>
      <c r="Q10" s="105">
        <v>2</v>
      </c>
    </row>
    <row r="11" spans="1:17">
      <c r="A11" s="54" t="s">
        <v>1</v>
      </c>
      <c r="B11" s="58" t="s">
        <v>652</v>
      </c>
      <c r="C11" s="105">
        <v>2</v>
      </c>
      <c r="D11" s="105">
        <v>2</v>
      </c>
      <c r="E11" s="105">
        <v>2</v>
      </c>
      <c r="F11" s="105">
        <v>2</v>
      </c>
      <c r="G11" s="105">
        <v>2</v>
      </c>
      <c r="H11" s="105">
        <v>3</v>
      </c>
      <c r="I11" s="105">
        <v>2</v>
      </c>
      <c r="J11" s="105">
        <v>1</v>
      </c>
      <c r="K11" s="105">
        <v>1</v>
      </c>
      <c r="L11" s="105">
        <v>1</v>
      </c>
      <c r="M11" s="105">
        <v>3</v>
      </c>
      <c r="N11" s="105">
        <v>2</v>
      </c>
      <c r="O11" s="105">
        <v>1</v>
      </c>
      <c r="P11" s="105">
        <v>2</v>
      </c>
      <c r="Q11" s="105">
        <v>2</v>
      </c>
    </row>
    <row r="12" spans="1:17">
      <c r="A12" s="54" t="s">
        <v>277</v>
      </c>
      <c r="B12" s="58" t="s">
        <v>653</v>
      </c>
      <c r="C12" s="105">
        <v>2</v>
      </c>
      <c r="D12" s="105">
        <v>1</v>
      </c>
      <c r="E12" s="105">
        <v>2</v>
      </c>
      <c r="F12" s="105">
        <v>2</v>
      </c>
      <c r="G12" s="105">
        <v>3</v>
      </c>
      <c r="H12" s="105">
        <v>1</v>
      </c>
      <c r="I12" s="105">
        <v>2</v>
      </c>
      <c r="J12" s="105">
        <v>0</v>
      </c>
      <c r="K12" s="105">
        <v>1</v>
      </c>
      <c r="L12" s="105">
        <v>0</v>
      </c>
      <c r="M12" s="105">
        <v>1</v>
      </c>
      <c r="N12" s="105">
        <v>3</v>
      </c>
      <c r="O12" s="105">
        <v>0</v>
      </c>
      <c r="P12" s="105">
        <v>0</v>
      </c>
      <c r="Q12" s="105">
        <v>2</v>
      </c>
    </row>
    <row r="13" spans="1:17">
      <c r="A13" s="54" t="s">
        <v>279</v>
      </c>
      <c r="B13" s="58" t="s">
        <v>654</v>
      </c>
      <c r="C13" s="105">
        <v>2</v>
      </c>
      <c r="D13" s="105">
        <v>1</v>
      </c>
      <c r="E13" s="105">
        <v>1</v>
      </c>
      <c r="F13" s="105">
        <v>3</v>
      </c>
      <c r="G13" s="105">
        <v>2</v>
      </c>
      <c r="H13" s="105">
        <v>1</v>
      </c>
      <c r="I13" s="105">
        <v>2</v>
      </c>
      <c r="J13" s="105">
        <v>0</v>
      </c>
      <c r="K13" s="105">
        <v>1</v>
      </c>
      <c r="L13" s="105">
        <v>0</v>
      </c>
      <c r="M13" s="105">
        <v>1</v>
      </c>
      <c r="N13" s="105">
        <v>2</v>
      </c>
      <c r="O13" s="105">
        <v>0</v>
      </c>
      <c r="P13" s="105">
        <v>3</v>
      </c>
      <c r="Q13" s="105">
        <v>2</v>
      </c>
    </row>
    <row r="14" spans="1:17">
      <c r="A14" s="54" t="s">
        <v>281</v>
      </c>
      <c r="B14" s="58" t="s">
        <v>655</v>
      </c>
      <c r="C14" s="105">
        <v>2</v>
      </c>
      <c r="D14" s="105">
        <v>1</v>
      </c>
      <c r="E14" s="105">
        <v>1</v>
      </c>
      <c r="F14" s="105">
        <v>2</v>
      </c>
      <c r="G14" s="105">
        <v>2</v>
      </c>
      <c r="H14" s="105">
        <v>1</v>
      </c>
      <c r="I14" s="105">
        <v>1</v>
      </c>
      <c r="J14" s="105">
        <v>1</v>
      </c>
      <c r="K14" s="105">
        <v>1</v>
      </c>
      <c r="L14" s="105">
        <v>1</v>
      </c>
      <c r="M14" s="105">
        <v>2</v>
      </c>
      <c r="N14" s="105">
        <v>2</v>
      </c>
      <c r="O14" s="105">
        <v>1</v>
      </c>
      <c r="P14" s="105">
        <v>2</v>
      </c>
      <c r="Q14" s="105">
        <v>2</v>
      </c>
    </row>
    <row r="15" spans="1:17">
      <c r="A15" s="54"/>
      <c r="B15" s="109" t="s">
        <v>254</v>
      </c>
      <c r="C15" s="66">
        <f>(C10+C11+C12+C13+C14) / 5</f>
        <v>2</v>
      </c>
      <c r="D15" s="66">
        <f t="shared" ref="D15:Q15" si="1">(D10+D11+D12+D13+D14) / 5</f>
        <v>1.4</v>
      </c>
      <c r="E15" s="66">
        <f t="shared" si="1"/>
        <v>1.4</v>
      </c>
      <c r="F15" s="66">
        <f t="shared" si="1"/>
        <v>2.2000000000000002</v>
      </c>
      <c r="G15" s="66">
        <f t="shared" si="1"/>
        <v>2.4</v>
      </c>
      <c r="H15" s="66">
        <f t="shared" si="1"/>
        <v>1.4</v>
      </c>
      <c r="I15" s="66">
        <f t="shared" si="1"/>
        <v>1.6</v>
      </c>
      <c r="J15" s="66">
        <f t="shared" si="1"/>
        <v>0.6</v>
      </c>
      <c r="K15" s="66">
        <f t="shared" si="1"/>
        <v>1</v>
      </c>
      <c r="L15" s="66">
        <f t="shared" si="1"/>
        <v>0.6</v>
      </c>
      <c r="M15" s="66">
        <f t="shared" si="1"/>
        <v>1.6</v>
      </c>
      <c r="N15" s="66">
        <f t="shared" si="1"/>
        <v>2.4</v>
      </c>
      <c r="O15" s="66">
        <f t="shared" si="1"/>
        <v>0.6</v>
      </c>
      <c r="P15" s="66">
        <f t="shared" si="1"/>
        <v>1.6</v>
      </c>
      <c r="Q15" s="66">
        <f t="shared" si="1"/>
        <v>2</v>
      </c>
    </row>
    <row r="16" spans="1:17">
      <c r="A16" s="7"/>
      <c r="B16" s="260" t="s">
        <v>656</v>
      </c>
      <c r="C16" s="105"/>
      <c r="D16" s="105"/>
      <c r="E16" s="105"/>
      <c r="F16" s="105"/>
      <c r="G16" s="105"/>
      <c r="H16" s="105"/>
      <c r="I16" s="105"/>
      <c r="J16" s="105"/>
      <c r="K16" s="105"/>
      <c r="L16" s="105"/>
      <c r="M16" s="105"/>
      <c r="N16" s="105"/>
      <c r="O16" s="105"/>
      <c r="P16" s="105"/>
      <c r="Q16" s="105"/>
    </row>
    <row r="17" spans="1:17">
      <c r="A17" s="54" t="s">
        <v>0</v>
      </c>
      <c r="B17" s="54" t="s">
        <v>657</v>
      </c>
      <c r="C17" s="105">
        <v>3</v>
      </c>
      <c r="D17" s="105">
        <v>3</v>
      </c>
      <c r="E17" s="105">
        <v>2</v>
      </c>
      <c r="F17" s="105">
        <v>2</v>
      </c>
      <c r="G17" s="105">
        <v>0</v>
      </c>
      <c r="H17" s="105">
        <v>0</v>
      </c>
      <c r="I17" s="105">
        <v>0</v>
      </c>
      <c r="J17" s="105">
        <v>0</v>
      </c>
      <c r="K17" s="105">
        <v>1</v>
      </c>
      <c r="L17" s="105">
        <v>0</v>
      </c>
      <c r="M17" s="105">
        <v>0</v>
      </c>
      <c r="N17" s="105">
        <v>3</v>
      </c>
      <c r="O17" s="105">
        <v>2</v>
      </c>
      <c r="P17" s="105">
        <v>3</v>
      </c>
      <c r="Q17" s="105">
        <v>1</v>
      </c>
    </row>
    <row r="18" spans="1:17">
      <c r="A18" s="54" t="s">
        <v>1</v>
      </c>
      <c r="B18" s="58" t="s">
        <v>658</v>
      </c>
      <c r="C18" s="105">
        <v>3</v>
      </c>
      <c r="D18" s="105">
        <v>3</v>
      </c>
      <c r="E18" s="105">
        <v>1</v>
      </c>
      <c r="F18" s="105">
        <v>1</v>
      </c>
      <c r="G18" s="105">
        <v>0</v>
      </c>
      <c r="H18" s="105">
        <v>0</v>
      </c>
      <c r="I18" s="105">
        <v>0</v>
      </c>
      <c r="J18" s="105">
        <v>0</v>
      </c>
      <c r="K18" s="105">
        <v>1</v>
      </c>
      <c r="L18" s="105">
        <v>0</v>
      </c>
      <c r="M18" s="105">
        <v>0</v>
      </c>
      <c r="N18" s="105">
        <v>3</v>
      </c>
      <c r="O18" s="105">
        <v>2</v>
      </c>
      <c r="P18" s="105">
        <v>3</v>
      </c>
      <c r="Q18" s="105">
        <v>1</v>
      </c>
    </row>
    <row r="19" spans="1:17">
      <c r="A19" s="54" t="s">
        <v>277</v>
      </c>
      <c r="B19" s="58" t="s">
        <v>653</v>
      </c>
      <c r="C19" s="105">
        <v>2</v>
      </c>
      <c r="D19" s="105">
        <v>3</v>
      </c>
      <c r="E19" s="105">
        <v>3</v>
      </c>
      <c r="F19" s="105">
        <v>3</v>
      </c>
      <c r="G19" s="105">
        <v>0</v>
      </c>
      <c r="H19" s="105">
        <v>0</v>
      </c>
      <c r="I19" s="105">
        <v>0</v>
      </c>
      <c r="J19" s="105">
        <v>0</v>
      </c>
      <c r="K19" s="105">
        <v>1</v>
      </c>
      <c r="L19" s="105">
        <v>0</v>
      </c>
      <c r="M19" s="105">
        <v>0</v>
      </c>
      <c r="N19" s="105">
        <v>3</v>
      </c>
      <c r="O19" s="105">
        <v>2</v>
      </c>
      <c r="P19" s="105">
        <v>3</v>
      </c>
      <c r="Q19" s="105">
        <v>2</v>
      </c>
    </row>
    <row r="20" spans="1:17">
      <c r="A20" s="54" t="s">
        <v>279</v>
      </c>
      <c r="B20" s="58" t="s">
        <v>659</v>
      </c>
      <c r="C20" s="105">
        <v>2</v>
      </c>
      <c r="D20" s="105">
        <v>3</v>
      </c>
      <c r="E20" s="105">
        <v>1</v>
      </c>
      <c r="F20" s="105">
        <v>2</v>
      </c>
      <c r="G20" s="105">
        <v>0</v>
      </c>
      <c r="H20" s="105">
        <v>0</v>
      </c>
      <c r="I20" s="105">
        <v>0</v>
      </c>
      <c r="J20" s="105">
        <v>0</v>
      </c>
      <c r="K20" s="105">
        <v>1</v>
      </c>
      <c r="L20" s="105">
        <v>0</v>
      </c>
      <c r="M20" s="105">
        <v>0</v>
      </c>
      <c r="N20" s="105">
        <v>3</v>
      </c>
      <c r="O20" s="105">
        <v>2</v>
      </c>
      <c r="P20" s="105">
        <v>3</v>
      </c>
      <c r="Q20" s="105">
        <v>2</v>
      </c>
    </row>
    <row r="21" spans="1:17">
      <c r="A21" s="54" t="s">
        <v>281</v>
      </c>
      <c r="B21" s="58" t="s">
        <v>660</v>
      </c>
      <c r="C21" s="105">
        <v>2</v>
      </c>
      <c r="D21" s="105">
        <v>2</v>
      </c>
      <c r="E21" s="105">
        <v>1</v>
      </c>
      <c r="F21" s="105">
        <v>3</v>
      </c>
      <c r="G21" s="105">
        <v>0</v>
      </c>
      <c r="H21" s="105">
        <v>0</v>
      </c>
      <c r="I21" s="105">
        <v>0</v>
      </c>
      <c r="J21" s="105">
        <v>0</v>
      </c>
      <c r="K21" s="105">
        <v>1</v>
      </c>
      <c r="L21" s="105">
        <v>0</v>
      </c>
      <c r="M21" s="105">
        <v>0</v>
      </c>
      <c r="N21" s="105">
        <v>3</v>
      </c>
      <c r="O21" s="105">
        <v>2</v>
      </c>
      <c r="P21" s="105">
        <v>3</v>
      </c>
      <c r="Q21" s="105">
        <v>2</v>
      </c>
    </row>
    <row r="22" spans="1:17">
      <c r="A22" s="54"/>
      <c r="B22" s="109" t="s">
        <v>254</v>
      </c>
      <c r="C22" s="66">
        <f>(C17+C18+C19+C20+C21) / 5</f>
        <v>2.4</v>
      </c>
      <c r="D22" s="66">
        <f t="shared" ref="D22:Q22" si="2">(D17+D18+D19+D20+D21) / 5</f>
        <v>2.8</v>
      </c>
      <c r="E22" s="66">
        <f t="shared" si="2"/>
        <v>1.6</v>
      </c>
      <c r="F22" s="66">
        <f t="shared" si="2"/>
        <v>2.2000000000000002</v>
      </c>
      <c r="G22" s="66">
        <f t="shared" si="2"/>
        <v>0</v>
      </c>
      <c r="H22" s="66">
        <f t="shared" si="2"/>
        <v>0</v>
      </c>
      <c r="I22" s="66">
        <f t="shared" si="2"/>
        <v>0</v>
      </c>
      <c r="J22" s="66">
        <f t="shared" si="2"/>
        <v>0</v>
      </c>
      <c r="K22" s="66">
        <f t="shared" si="2"/>
        <v>1</v>
      </c>
      <c r="L22" s="66">
        <f t="shared" si="2"/>
        <v>0</v>
      </c>
      <c r="M22" s="66">
        <f t="shared" si="2"/>
        <v>0</v>
      </c>
      <c r="N22" s="66">
        <f t="shared" si="2"/>
        <v>3</v>
      </c>
      <c r="O22" s="66">
        <f t="shared" si="2"/>
        <v>2</v>
      </c>
      <c r="P22" s="66">
        <f t="shared" si="2"/>
        <v>3</v>
      </c>
      <c r="Q22" s="66">
        <f t="shared" si="2"/>
        <v>1.6</v>
      </c>
    </row>
    <row r="23" spans="1:17">
      <c r="A23" s="7"/>
      <c r="B23" s="260" t="s">
        <v>661</v>
      </c>
      <c r="C23" s="105"/>
      <c r="D23" s="105"/>
      <c r="E23" s="105"/>
      <c r="F23" s="105"/>
      <c r="G23" s="105"/>
      <c r="H23" s="105"/>
      <c r="I23" s="105"/>
      <c r="J23" s="105"/>
      <c r="K23" s="105"/>
      <c r="L23" s="105"/>
      <c r="M23" s="105"/>
      <c r="N23" s="105"/>
      <c r="O23" s="105"/>
      <c r="P23" s="105"/>
      <c r="Q23" s="105"/>
    </row>
    <row r="24" spans="1:17">
      <c r="A24" s="54" t="s">
        <v>0</v>
      </c>
      <c r="B24" s="54" t="s">
        <v>646</v>
      </c>
      <c r="C24" s="105">
        <v>2</v>
      </c>
      <c r="D24" s="105">
        <v>3</v>
      </c>
      <c r="E24" s="105">
        <v>2</v>
      </c>
      <c r="F24" s="105">
        <v>2</v>
      </c>
      <c r="G24" s="105">
        <v>1</v>
      </c>
      <c r="H24" s="105">
        <v>0</v>
      </c>
      <c r="I24" s="105">
        <v>0</v>
      </c>
      <c r="J24" s="105">
        <v>0</v>
      </c>
      <c r="K24" s="105">
        <v>1</v>
      </c>
      <c r="L24" s="105">
        <v>2</v>
      </c>
      <c r="M24" s="105">
        <v>0</v>
      </c>
      <c r="N24" s="105">
        <v>3</v>
      </c>
      <c r="O24" s="105">
        <v>2</v>
      </c>
      <c r="P24" s="105">
        <v>1</v>
      </c>
      <c r="Q24" s="105">
        <v>2</v>
      </c>
    </row>
    <row r="25" spans="1:17">
      <c r="A25" s="54" t="s">
        <v>1</v>
      </c>
      <c r="B25" s="58" t="s">
        <v>662</v>
      </c>
      <c r="C25" s="105">
        <v>2</v>
      </c>
      <c r="D25" s="105">
        <v>2</v>
      </c>
      <c r="E25" s="105">
        <v>1</v>
      </c>
      <c r="F25" s="105">
        <v>2</v>
      </c>
      <c r="G25" s="105">
        <v>2</v>
      </c>
      <c r="H25" s="105">
        <v>1</v>
      </c>
      <c r="I25" s="105">
        <v>0</v>
      </c>
      <c r="J25" s="105">
        <v>0</v>
      </c>
      <c r="K25" s="105">
        <v>1</v>
      </c>
      <c r="L25" s="105">
        <v>2</v>
      </c>
      <c r="M25" s="105">
        <v>0</v>
      </c>
      <c r="N25" s="105">
        <v>3</v>
      </c>
      <c r="O25" s="105">
        <v>0</v>
      </c>
      <c r="P25" s="105">
        <v>2</v>
      </c>
      <c r="Q25" s="105">
        <v>2</v>
      </c>
    </row>
    <row r="26" spans="1:17">
      <c r="A26" s="54" t="s">
        <v>277</v>
      </c>
      <c r="B26" s="58" t="s">
        <v>653</v>
      </c>
      <c r="C26" s="105">
        <v>2</v>
      </c>
      <c r="D26" s="105">
        <v>3</v>
      </c>
      <c r="E26" s="105">
        <v>2</v>
      </c>
      <c r="F26" s="105">
        <v>2</v>
      </c>
      <c r="G26" s="105">
        <v>3</v>
      </c>
      <c r="H26" s="105">
        <v>2</v>
      </c>
      <c r="I26" s="105">
        <v>1</v>
      </c>
      <c r="J26" s="105">
        <v>0</v>
      </c>
      <c r="K26" s="105">
        <v>1</v>
      </c>
      <c r="L26" s="105">
        <v>2</v>
      </c>
      <c r="M26" s="105">
        <v>1</v>
      </c>
      <c r="N26" s="105">
        <v>3</v>
      </c>
      <c r="O26" s="105">
        <v>3</v>
      </c>
      <c r="P26" s="105">
        <v>3</v>
      </c>
      <c r="Q26" s="105">
        <v>3</v>
      </c>
    </row>
    <row r="27" spans="1:17">
      <c r="A27" s="54" t="s">
        <v>279</v>
      </c>
      <c r="B27" s="58" t="s">
        <v>663</v>
      </c>
      <c r="C27" s="105">
        <v>2</v>
      </c>
      <c r="D27" s="105">
        <v>3</v>
      </c>
      <c r="E27" s="105">
        <v>1</v>
      </c>
      <c r="F27" s="105">
        <v>3</v>
      </c>
      <c r="G27" s="105">
        <v>3</v>
      </c>
      <c r="H27" s="105">
        <v>3</v>
      </c>
      <c r="I27" s="105">
        <v>2</v>
      </c>
      <c r="J27" s="105">
        <v>0</v>
      </c>
      <c r="K27" s="105">
        <v>1</v>
      </c>
      <c r="L27" s="105">
        <v>2</v>
      </c>
      <c r="M27" s="105">
        <v>1</v>
      </c>
      <c r="N27" s="105">
        <v>3</v>
      </c>
      <c r="O27" s="105">
        <v>3</v>
      </c>
      <c r="P27" s="105">
        <v>3</v>
      </c>
      <c r="Q27" s="105">
        <v>3</v>
      </c>
    </row>
    <row r="28" spans="1:17">
      <c r="A28" s="54" t="s">
        <v>281</v>
      </c>
      <c r="B28" s="58" t="s">
        <v>664</v>
      </c>
      <c r="C28" s="105">
        <v>2</v>
      </c>
      <c r="D28" s="105">
        <v>1</v>
      </c>
      <c r="E28" s="105">
        <v>1</v>
      </c>
      <c r="F28" s="105">
        <v>3</v>
      </c>
      <c r="G28" s="105">
        <v>1</v>
      </c>
      <c r="H28" s="105">
        <v>2</v>
      </c>
      <c r="I28" s="105">
        <v>2</v>
      </c>
      <c r="J28" s="105">
        <v>0</v>
      </c>
      <c r="K28" s="105">
        <v>1</v>
      </c>
      <c r="L28" s="105">
        <v>2</v>
      </c>
      <c r="M28" s="105">
        <v>0</v>
      </c>
      <c r="N28" s="105">
        <v>3</v>
      </c>
      <c r="O28" s="105">
        <v>2</v>
      </c>
      <c r="P28" s="105">
        <v>2</v>
      </c>
      <c r="Q28" s="105">
        <v>3</v>
      </c>
    </row>
    <row r="29" spans="1:17">
      <c r="A29" s="54"/>
      <c r="B29" s="109" t="s">
        <v>254</v>
      </c>
      <c r="C29" s="66">
        <f>(C24+C25+C26+C27+C28) / 5</f>
        <v>2</v>
      </c>
      <c r="D29" s="66">
        <f t="shared" ref="D29:Q29" si="3">(D24+D25+D26+D27+D28) / 5</f>
        <v>2.4</v>
      </c>
      <c r="E29" s="66">
        <f t="shared" si="3"/>
        <v>1.4</v>
      </c>
      <c r="F29" s="66">
        <f t="shared" si="3"/>
        <v>2.4</v>
      </c>
      <c r="G29" s="66">
        <f t="shared" si="3"/>
        <v>2</v>
      </c>
      <c r="H29" s="66">
        <f t="shared" si="3"/>
        <v>1.6</v>
      </c>
      <c r="I29" s="66">
        <f t="shared" si="3"/>
        <v>1</v>
      </c>
      <c r="J29" s="66">
        <f t="shared" si="3"/>
        <v>0</v>
      </c>
      <c r="K29" s="66">
        <f t="shared" si="3"/>
        <v>1</v>
      </c>
      <c r="L29" s="66">
        <f t="shared" si="3"/>
        <v>2</v>
      </c>
      <c r="M29" s="66">
        <f t="shared" si="3"/>
        <v>0.4</v>
      </c>
      <c r="N29" s="66">
        <f t="shared" si="3"/>
        <v>3</v>
      </c>
      <c r="O29" s="66">
        <f t="shared" si="3"/>
        <v>2</v>
      </c>
      <c r="P29" s="66">
        <f t="shared" si="3"/>
        <v>2.2000000000000002</v>
      </c>
      <c r="Q29" s="66">
        <f t="shared" si="3"/>
        <v>2.6</v>
      </c>
    </row>
    <row r="30" spans="1:17">
      <c r="A30" s="7"/>
      <c r="B30" s="260" t="s">
        <v>665</v>
      </c>
      <c r="C30" s="105"/>
      <c r="D30" s="105"/>
      <c r="E30" s="105"/>
      <c r="F30" s="105"/>
      <c r="G30" s="105"/>
      <c r="H30" s="105"/>
      <c r="I30" s="105"/>
      <c r="J30" s="105"/>
      <c r="K30" s="105"/>
      <c r="L30" s="105"/>
      <c r="M30" s="105"/>
      <c r="N30" s="105"/>
      <c r="O30" s="105"/>
      <c r="P30" s="105"/>
      <c r="Q30" s="105"/>
    </row>
    <row r="31" spans="1:17">
      <c r="A31" s="54" t="s">
        <v>0</v>
      </c>
      <c r="B31" s="54" t="s">
        <v>646</v>
      </c>
      <c r="C31" s="105">
        <v>2</v>
      </c>
      <c r="D31" s="105">
        <v>3</v>
      </c>
      <c r="E31" s="105">
        <v>2</v>
      </c>
      <c r="F31" s="105">
        <v>2</v>
      </c>
      <c r="G31" s="105">
        <v>1</v>
      </c>
      <c r="H31" s="105">
        <v>0</v>
      </c>
      <c r="I31" s="105">
        <v>0</v>
      </c>
      <c r="J31" s="105">
        <v>0</v>
      </c>
      <c r="K31" s="105">
        <v>1</v>
      </c>
      <c r="L31" s="105">
        <v>2</v>
      </c>
      <c r="M31" s="105">
        <v>0</v>
      </c>
      <c r="N31" s="105">
        <v>3</v>
      </c>
      <c r="O31" s="105">
        <v>2</v>
      </c>
      <c r="P31" s="105">
        <v>1</v>
      </c>
      <c r="Q31" s="105">
        <v>2</v>
      </c>
    </row>
    <row r="32" spans="1:17">
      <c r="A32" s="54" t="s">
        <v>1</v>
      </c>
      <c r="B32" s="58" t="s">
        <v>666</v>
      </c>
      <c r="C32" s="105">
        <v>2</v>
      </c>
      <c r="D32" s="105">
        <v>2</v>
      </c>
      <c r="E32" s="105">
        <v>1</v>
      </c>
      <c r="F32" s="105">
        <v>2</v>
      </c>
      <c r="G32" s="105">
        <v>2</v>
      </c>
      <c r="H32" s="105">
        <v>1</v>
      </c>
      <c r="I32" s="105">
        <v>0</v>
      </c>
      <c r="J32" s="105">
        <v>0</v>
      </c>
      <c r="K32" s="105">
        <v>1</v>
      </c>
      <c r="L32" s="105">
        <v>2</v>
      </c>
      <c r="M32" s="105">
        <v>0</v>
      </c>
      <c r="N32" s="105">
        <v>3</v>
      </c>
      <c r="O32" s="105">
        <v>0</v>
      </c>
      <c r="P32" s="105">
        <v>2</v>
      </c>
      <c r="Q32" s="105">
        <v>2</v>
      </c>
    </row>
    <row r="33" spans="1:17">
      <c r="A33" s="54" t="s">
        <v>277</v>
      </c>
      <c r="B33" s="58" t="s">
        <v>653</v>
      </c>
      <c r="C33" s="105">
        <v>2</v>
      </c>
      <c r="D33" s="105">
        <v>3</v>
      </c>
      <c r="E33" s="105">
        <v>2</v>
      </c>
      <c r="F33" s="105">
        <v>2</v>
      </c>
      <c r="G33" s="105">
        <v>3</v>
      </c>
      <c r="H33" s="105">
        <v>2</v>
      </c>
      <c r="I33" s="105">
        <v>1</v>
      </c>
      <c r="J33" s="105">
        <v>0</v>
      </c>
      <c r="K33" s="105">
        <v>1</v>
      </c>
      <c r="L33" s="105">
        <v>2</v>
      </c>
      <c r="M33" s="105">
        <v>1</v>
      </c>
      <c r="N33" s="105">
        <v>3</v>
      </c>
      <c r="O33" s="105">
        <v>3</v>
      </c>
      <c r="P33" s="105">
        <v>3</v>
      </c>
      <c r="Q33" s="105">
        <v>3</v>
      </c>
    </row>
    <row r="34" spans="1:17">
      <c r="A34" s="54" t="s">
        <v>279</v>
      </c>
      <c r="B34" s="58" t="s">
        <v>667</v>
      </c>
      <c r="C34" s="105">
        <v>2</v>
      </c>
      <c r="D34" s="105">
        <v>3</v>
      </c>
      <c r="E34" s="105">
        <v>1</v>
      </c>
      <c r="F34" s="105">
        <v>3</v>
      </c>
      <c r="G34" s="105">
        <v>3</v>
      </c>
      <c r="H34" s="105">
        <v>3</v>
      </c>
      <c r="I34" s="105">
        <v>2</v>
      </c>
      <c r="J34" s="105">
        <v>0</v>
      </c>
      <c r="K34" s="105">
        <v>1</v>
      </c>
      <c r="L34" s="105">
        <v>2</v>
      </c>
      <c r="M34" s="105">
        <v>1</v>
      </c>
      <c r="N34" s="105">
        <v>3</v>
      </c>
      <c r="O34" s="105">
        <v>3</v>
      </c>
      <c r="P34" s="105">
        <v>3</v>
      </c>
      <c r="Q34" s="105">
        <v>3</v>
      </c>
    </row>
    <row r="35" spans="1:17">
      <c r="A35" s="54" t="s">
        <v>281</v>
      </c>
      <c r="B35" s="58" t="s">
        <v>668</v>
      </c>
      <c r="C35" s="105">
        <v>2</v>
      </c>
      <c r="D35" s="105">
        <v>1</v>
      </c>
      <c r="E35" s="105">
        <v>1</v>
      </c>
      <c r="F35" s="105">
        <v>3</v>
      </c>
      <c r="G35" s="105">
        <v>1</v>
      </c>
      <c r="H35" s="105">
        <v>2</v>
      </c>
      <c r="I35" s="105">
        <v>2</v>
      </c>
      <c r="J35" s="105">
        <v>0</v>
      </c>
      <c r="K35" s="105">
        <v>1</v>
      </c>
      <c r="L35" s="105">
        <v>2</v>
      </c>
      <c r="M35" s="105">
        <v>0</v>
      </c>
      <c r="N35" s="105">
        <v>3</v>
      </c>
      <c r="O35" s="105">
        <v>2</v>
      </c>
      <c r="P35" s="105">
        <v>2</v>
      </c>
      <c r="Q35" s="105">
        <v>3</v>
      </c>
    </row>
    <row r="36" spans="1:17">
      <c r="A36" s="54"/>
      <c r="B36" s="109" t="s">
        <v>254</v>
      </c>
      <c r="C36" s="66">
        <f>(C31+C32+C33+C34+C35) / 5</f>
        <v>2</v>
      </c>
      <c r="D36" s="66">
        <f t="shared" ref="D36:Q36" si="4">(D31+D32+D33+D34+D35) / 5</f>
        <v>2.4</v>
      </c>
      <c r="E36" s="66">
        <f t="shared" si="4"/>
        <v>1.4</v>
      </c>
      <c r="F36" s="66">
        <f t="shared" si="4"/>
        <v>2.4</v>
      </c>
      <c r="G36" s="66">
        <f t="shared" si="4"/>
        <v>2</v>
      </c>
      <c r="H36" s="66">
        <f t="shared" si="4"/>
        <v>1.6</v>
      </c>
      <c r="I36" s="66">
        <f t="shared" si="4"/>
        <v>1</v>
      </c>
      <c r="J36" s="66">
        <f t="shared" si="4"/>
        <v>0</v>
      </c>
      <c r="K36" s="66">
        <f t="shared" si="4"/>
        <v>1</v>
      </c>
      <c r="L36" s="66">
        <f t="shared" si="4"/>
        <v>2</v>
      </c>
      <c r="M36" s="66">
        <f t="shared" si="4"/>
        <v>0.4</v>
      </c>
      <c r="N36" s="66">
        <f t="shared" si="4"/>
        <v>3</v>
      </c>
      <c r="O36" s="66">
        <f t="shared" si="4"/>
        <v>2</v>
      </c>
      <c r="P36" s="66">
        <f t="shared" si="4"/>
        <v>2.2000000000000002</v>
      </c>
      <c r="Q36" s="66">
        <f t="shared" si="4"/>
        <v>2.6</v>
      </c>
    </row>
    <row r="37" spans="1:17">
      <c r="A37" s="7"/>
      <c r="B37" s="260" t="s">
        <v>669</v>
      </c>
      <c r="C37" s="105"/>
      <c r="D37" s="105"/>
      <c r="E37" s="105"/>
      <c r="F37" s="105"/>
      <c r="G37" s="105"/>
      <c r="H37" s="105"/>
      <c r="I37" s="105"/>
      <c r="J37" s="105"/>
      <c r="K37" s="105"/>
      <c r="L37" s="105"/>
      <c r="M37" s="105"/>
      <c r="N37" s="105"/>
      <c r="O37" s="105"/>
      <c r="P37" s="105"/>
      <c r="Q37" s="105"/>
    </row>
    <row r="38" spans="1:17">
      <c r="A38" s="54" t="s">
        <v>0</v>
      </c>
      <c r="B38" s="54" t="s">
        <v>670</v>
      </c>
      <c r="C38" s="105">
        <v>1</v>
      </c>
      <c r="D38" s="105">
        <v>2</v>
      </c>
      <c r="E38" s="105">
        <v>1</v>
      </c>
      <c r="F38" s="105">
        <v>0</v>
      </c>
      <c r="G38" s="105">
        <v>3</v>
      </c>
      <c r="H38" s="105">
        <v>0</v>
      </c>
      <c r="I38" s="105">
        <v>0</v>
      </c>
      <c r="J38" s="105">
        <v>0</v>
      </c>
      <c r="K38" s="105">
        <v>2</v>
      </c>
      <c r="L38" s="105">
        <v>0</v>
      </c>
      <c r="M38" s="105">
        <v>0</v>
      </c>
      <c r="N38" s="105">
        <v>3</v>
      </c>
      <c r="O38" s="105">
        <v>3</v>
      </c>
      <c r="P38" s="105">
        <v>3</v>
      </c>
      <c r="Q38" s="105">
        <v>3</v>
      </c>
    </row>
    <row r="39" spans="1:17">
      <c r="A39" s="54" t="s">
        <v>1</v>
      </c>
      <c r="B39" s="58" t="s">
        <v>671</v>
      </c>
      <c r="C39" s="105">
        <v>1</v>
      </c>
      <c r="D39" s="105">
        <v>1</v>
      </c>
      <c r="E39" s="105">
        <v>2</v>
      </c>
      <c r="F39" s="105">
        <v>0</v>
      </c>
      <c r="G39" s="105">
        <v>3</v>
      </c>
      <c r="H39" s="105">
        <v>1</v>
      </c>
      <c r="I39" s="105">
        <v>0</v>
      </c>
      <c r="J39" s="105">
        <v>1</v>
      </c>
      <c r="K39" s="105">
        <v>1</v>
      </c>
      <c r="L39" s="105">
        <v>0</v>
      </c>
      <c r="M39" s="105">
        <v>0</v>
      </c>
      <c r="N39" s="105">
        <v>3</v>
      </c>
      <c r="O39" s="105">
        <v>3</v>
      </c>
      <c r="P39" s="105">
        <v>3</v>
      </c>
      <c r="Q39" s="105">
        <v>3</v>
      </c>
    </row>
    <row r="40" spans="1:17">
      <c r="A40" s="54" t="s">
        <v>277</v>
      </c>
      <c r="B40" s="58" t="s">
        <v>672</v>
      </c>
      <c r="C40" s="105">
        <v>1</v>
      </c>
      <c r="D40" s="105">
        <v>2</v>
      </c>
      <c r="E40" s="105">
        <v>3</v>
      </c>
      <c r="F40" s="105">
        <v>0</v>
      </c>
      <c r="G40" s="105">
        <v>3</v>
      </c>
      <c r="H40" s="105">
        <v>1</v>
      </c>
      <c r="I40" s="105">
        <v>0</v>
      </c>
      <c r="J40" s="105">
        <v>1</v>
      </c>
      <c r="K40" s="105">
        <v>2</v>
      </c>
      <c r="L40" s="105">
        <v>0</v>
      </c>
      <c r="M40" s="105">
        <v>0</v>
      </c>
      <c r="N40" s="105">
        <v>3</v>
      </c>
      <c r="O40" s="105">
        <v>3</v>
      </c>
      <c r="P40" s="105">
        <v>3</v>
      </c>
      <c r="Q40" s="105">
        <v>3</v>
      </c>
    </row>
    <row r="41" spans="1:17">
      <c r="A41" s="54" t="s">
        <v>279</v>
      </c>
      <c r="B41" s="58" t="s">
        <v>673</v>
      </c>
      <c r="C41" s="105">
        <v>1</v>
      </c>
      <c r="D41" s="105">
        <v>3</v>
      </c>
      <c r="E41" s="105">
        <v>3</v>
      </c>
      <c r="F41" s="105">
        <v>0</v>
      </c>
      <c r="G41" s="105">
        <v>3</v>
      </c>
      <c r="H41" s="105">
        <v>0</v>
      </c>
      <c r="I41" s="105">
        <v>0</v>
      </c>
      <c r="J41" s="105">
        <v>0</v>
      </c>
      <c r="K41" s="105">
        <v>0</v>
      </c>
      <c r="L41" s="105">
        <v>0</v>
      </c>
      <c r="M41" s="105">
        <v>0</v>
      </c>
      <c r="N41" s="105">
        <v>3</v>
      </c>
      <c r="O41" s="105">
        <v>3</v>
      </c>
      <c r="P41" s="105">
        <v>3</v>
      </c>
      <c r="Q41" s="105">
        <v>3</v>
      </c>
    </row>
    <row r="42" spans="1:17">
      <c r="A42" s="54"/>
      <c r="B42" s="109" t="s">
        <v>254</v>
      </c>
      <c r="C42" s="59">
        <f xml:space="preserve"> (C38+C39+C40+C41) / 4</f>
        <v>1</v>
      </c>
      <c r="D42" s="59">
        <f t="shared" ref="D42:Q42" si="5" xml:space="preserve"> (D38+D39+D40+D41) / 4</f>
        <v>2</v>
      </c>
      <c r="E42" s="59">
        <f t="shared" si="5"/>
        <v>2.25</v>
      </c>
      <c r="F42" s="59">
        <f t="shared" si="5"/>
        <v>0</v>
      </c>
      <c r="G42" s="59">
        <f t="shared" si="5"/>
        <v>3</v>
      </c>
      <c r="H42" s="59">
        <f t="shared" si="5"/>
        <v>0.5</v>
      </c>
      <c r="I42" s="59">
        <f t="shared" si="5"/>
        <v>0</v>
      </c>
      <c r="J42" s="59">
        <f t="shared" si="5"/>
        <v>0.5</v>
      </c>
      <c r="K42" s="59">
        <f t="shared" si="5"/>
        <v>1.25</v>
      </c>
      <c r="L42" s="59">
        <f t="shared" si="5"/>
        <v>0</v>
      </c>
      <c r="M42" s="59">
        <f t="shared" si="5"/>
        <v>0</v>
      </c>
      <c r="N42" s="59">
        <f t="shared" si="5"/>
        <v>3</v>
      </c>
      <c r="O42" s="59">
        <f t="shared" si="5"/>
        <v>3</v>
      </c>
      <c r="P42" s="59">
        <f t="shared" si="5"/>
        <v>3</v>
      </c>
      <c r="Q42" s="59">
        <f t="shared" si="5"/>
        <v>3</v>
      </c>
    </row>
    <row r="43" spans="1:17">
      <c r="A43" s="7"/>
      <c r="B43" s="260" t="s">
        <v>674</v>
      </c>
      <c r="C43" s="105"/>
      <c r="D43" s="105"/>
      <c r="E43" s="105"/>
      <c r="F43" s="105"/>
      <c r="G43" s="105"/>
      <c r="H43" s="105"/>
      <c r="I43" s="105"/>
      <c r="J43" s="105"/>
      <c r="K43" s="105"/>
      <c r="L43" s="105"/>
      <c r="M43" s="105"/>
      <c r="N43" s="105"/>
      <c r="O43" s="105"/>
      <c r="P43" s="105"/>
      <c r="Q43" s="105"/>
    </row>
    <row r="44" spans="1:17">
      <c r="A44" s="7"/>
      <c r="B44" s="58"/>
      <c r="C44" s="105"/>
      <c r="D44" s="105"/>
      <c r="E44" s="105"/>
      <c r="F44" s="105"/>
      <c r="G44" s="105"/>
      <c r="H44" s="105"/>
      <c r="I44" s="105"/>
      <c r="J44" s="105"/>
      <c r="K44" s="105"/>
      <c r="L44" s="105"/>
      <c r="M44" s="105"/>
      <c r="N44" s="105"/>
      <c r="O44" s="105"/>
      <c r="P44" s="105"/>
      <c r="Q44" s="105"/>
    </row>
    <row r="45" spans="1:17">
      <c r="A45" s="7"/>
      <c r="B45" s="260" t="s">
        <v>675</v>
      </c>
      <c r="C45" s="105"/>
      <c r="D45" s="105"/>
      <c r="E45" s="105"/>
      <c r="F45" s="105"/>
      <c r="G45" s="105"/>
      <c r="H45" s="105"/>
      <c r="I45" s="105"/>
      <c r="J45" s="105"/>
      <c r="K45" s="105"/>
      <c r="L45" s="105"/>
      <c r="M45" s="105"/>
      <c r="N45" s="105"/>
      <c r="O45" s="105"/>
      <c r="P45" s="105"/>
      <c r="Q45" s="105"/>
    </row>
    <row r="46" spans="1:17">
      <c r="A46" s="54" t="s">
        <v>0</v>
      </c>
      <c r="B46" s="54" t="s">
        <v>657</v>
      </c>
      <c r="C46" s="105">
        <v>3</v>
      </c>
      <c r="D46" s="105">
        <v>3</v>
      </c>
      <c r="E46" s="105">
        <v>3</v>
      </c>
      <c r="F46" s="105">
        <v>2</v>
      </c>
      <c r="G46" s="105">
        <v>1</v>
      </c>
      <c r="H46" s="105">
        <v>1</v>
      </c>
      <c r="I46" s="105">
        <v>0</v>
      </c>
      <c r="J46" s="105">
        <v>0</v>
      </c>
      <c r="K46" s="105">
        <v>0</v>
      </c>
      <c r="L46" s="105">
        <v>1</v>
      </c>
      <c r="M46" s="105">
        <v>3</v>
      </c>
      <c r="N46" s="105">
        <v>1</v>
      </c>
      <c r="O46" s="105">
        <v>1</v>
      </c>
      <c r="P46" s="105">
        <v>2</v>
      </c>
      <c r="Q46" s="105">
        <v>1</v>
      </c>
    </row>
    <row r="47" spans="1:17">
      <c r="A47" s="54" t="s">
        <v>1</v>
      </c>
      <c r="B47" s="58" t="s">
        <v>676</v>
      </c>
      <c r="C47" s="105">
        <v>3</v>
      </c>
      <c r="D47" s="105">
        <v>3</v>
      </c>
      <c r="E47" s="105">
        <v>1</v>
      </c>
      <c r="F47" s="105">
        <v>3</v>
      </c>
      <c r="G47" s="105">
        <v>0</v>
      </c>
      <c r="H47" s="105">
        <v>0</v>
      </c>
      <c r="I47" s="105">
        <v>0</v>
      </c>
      <c r="J47" s="105">
        <v>0</v>
      </c>
      <c r="K47" s="105">
        <v>0</v>
      </c>
      <c r="L47" s="105">
        <v>0</v>
      </c>
      <c r="M47" s="105">
        <v>2</v>
      </c>
      <c r="N47" s="105">
        <v>2</v>
      </c>
      <c r="O47" s="105">
        <v>1</v>
      </c>
      <c r="P47" s="105">
        <v>2</v>
      </c>
      <c r="Q47" s="105">
        <v>1</v>
      </c>
    </row>
    <row r="48" spans="1:17">
      <c r="A48" s="54" t="s">
        <v>277</v>
      </c>
      <c r="B48" s="58" t="s">
        <v>677</v>
      </c>
      <c r="C48" s="105">
        <v>2</v>
      </c>
      <c r="D48" s="105">
        <v>3</v>
      </c>
      <c r="E48" s="105">
        <v>2</v>
      </c>
      <c r="F48" s="105">
        <v>2</v>
      </c>
      <c r="G48" s="105">
        <v>0</v>
      </c>
      <c r="H48" s="105">
        <v>0</v>
      </c>
      <c r="I48" s="105">
        <v>2</v>
      </c>
      <c r="J48" s="105">
        <v>0</v>
      </c>
      <c r="K48" s="105">
        <v>0</v>
      </c>
      <c r="L48" s="105">
        <v>0</v>
      </c>
      <c r="M48" s="105">
        <v>2</v>
      </c>
      <c r="N48" s="105">
        <v>1</v>
      </c>
      <c r="O48" s="105">
        <v>1</v>
      </c>
      <c r="P48" s="105">
        <v>1</v>
      </c>
      <c r="Q48" s="105">
        <v>1</v>
      </c>
    </row>
    <row r="49" spans="1:17">
      <c r="A49" s="54" t="s">
        <v>279</v>
      </c>
      <c r="B49" s="58" t="s">
        <v>678</v>
      </c>
      <c r="C49" s="105">
        <v>2</v>
      </c>
      <c r="D49" s="105">
        <v>2</v>
      </c>
      <c r="E49" s="105">
        <v>2</v>
      </c>
      <c r="F49" s="105">
        <v>2</v>
      </c>
      <c r="G49" s="105">
        <v>0</v>
      </c>
      <c r="H49" s="105">
        <v>0</v>
      </c>
      <c r="I49" s="105">
        <v>0</v>
      </c>
      <c r="J49" s="105">
        <v>0</v>
      </c>
      <c r="K49" s="105">
        <v>0</v>
      </c>
      <c r="L49" s="105">
        <v>0</v>
      </c>
      <c r="M49" s="105">
        <v>2</v>
      </c>
      <c r="N49" s="105">
        <v>1</v>
      </c>
      <c r="O49" s="105">
        <v>1</v>
      </c>
      <c r="P49" s="105">
        <v>1</v>
      </c>
      <c r="Q49" s="105">
        <v>0</v>
      </c>
    </row>
    <row r="50" spans="1:17">
      <c r="A50" s="54" t="s">
        <v>281</v>
      </c>
      <c r="B50" s="58" t="s">
        <v>679</v>
      </c>
      <c r="C50" s="105">
        <v>2</v>
      </c>
      <c r="D50" s="105">
        <v>1</v>
      </c>
      <c r="E50" s="105">
        <v>1</v>
      </c>
      <c r="F50" s="105">
        <v>3</v>
      </c>
      <c r="G50" s="105">
        <v>0</v>
      </c>
      <c r="H50" s="105">
        <v>0</v>
      </c>
      <c r="I50" s="105">
        <v>0</v>
      </c>
      <c r="J50" s="105">
        <v>0</v>
      </c>
      <c r="K50" s="105">
        <v>0</v>
      </c>
      <c r="L50" s="105">
        <v>0</v>
      </c>
      <c r="M50" s="105">
        <v>1</v>
      </c>
      <c r="N50" s="105">
        <v>1</v>
      </c>
      <c r="O50" s="105">
        <v>1</v>
      </c>
      <c r="P50" s="105">
        <v>1</v>
      </c>
      <c r="Q50" s="105">
        <v>0</v>
      </c>
    </row>
    <row r="51" spans="1:17">
      <c r="A51" s="54"/>
      <c r="B51" s="109" t="s">
        <v>254</v>
      </c>
      <c r="C51" s="66">
        <f>(C46+C47+C48+C49+C50) / 5</f>
        <v>2.4</v>
      </c>
      <c r="D51" s="66">
        <f t="shared" ref="D51:Q51" si="6">(D46+D47+D48+D49+D50) / 5</f>
        <v>2.4</v>
      </c>
      <c r="E51" s="66">
        <f t="shared" si="6"/>
        <v>1.8</v>
      </c>
      <c r="F51" s="66">
        <f t="shared" si="6"/>
        <v>2.4</v>
      </c>
      <c r="G51" s="66">
        <f t="shared" si="6"/>
        <v>0.2</v>
      </c>
      <c r="H51" s="66">
        <f t="shared" si="6"/>
        <v>0.2</v>
      </c>
      <c r="I51" s="66">
        <f t="shared" si="6"/>
        <v>0.4</v>
      </c>
      <c r="J51" s="66">
        <f t="shared" si="6"/>
        <v>0</v>
      </c>
      <c r="K51" s="66">
        <f t="shared" si="6"/>
        <v>0</v>
      </c>
      <c r="L51" s="66">
        <f t="shared" si="6"/>
        <v>0.2</v>
      </c>
      <c r="M51" s="66">
        <f t="shared" si="6"/>
        <v>2</v>
      </c>
      <c r="N51" s="66">
        <f t="shared" si="6"/>
        <v>1.2</v>
      </c>
      <c r="O51" s="66">
        <f t="shared" si="6"/>
        <v>1</v>
      </c>
      <c r="P51" s="66">
        <f t="shared" si="6"/>
        <v>1.4</v>
      </c>
      <c r="Q51" s="66">
        <f t="shared" si="6"/>
        <v>0.6</v>
      </c>
    </row>
    <row r="52" spans="1:17">
      <c r="A52" s="7"/>
      <c r="B52" s="260" t="s">
        <v>680</v>
      </c>
      <c r="C52" s="105"/>
      <c r="D52" s="105"/>
      <c r="E52" s="105"/>
      <c r="F52" s="105"/>
      <c r="G52" s="105"/>
      <c r="H52" s="105"/>
      <c r="I52" s="105"/>
      <c r="J52" s="105"/>
      <c r="K52" s="105"/>
      <c r="L52" s="105"/>
      <c r="M52" s="105"/>
      <c r="N52" s="105"/>
      <c r="O52" s="105"/>
      <c r="P52" s="105"/>
      <c r="Q52" s="105"/>
    </row>
    <row r="53" spans="1:17">
      <c r="A53" s="54" t="s">
        <v>0</v>
      </c>
      <c r="B53" s="54" t="s">
        <v>646</v>
      </c>
      <c r="C53" s="105">
        <v>3</v>
      </c>
      <c r="D53" s="105">
        <v>3</v>
      </c>
      <c r="E53" s="105">
        <v>2</v>
      </c>
      <c r="F53" s="105">
        <v>2</v>
      </c>
      <c r="G53" s="105">
        <v>0</v>
      </c>
      <c r="H53" s="105">
        <v>0</v>
      </c>
      <c r="I53" s="105">
        <v>0</v>
      </c>
      <c r="J53" s="105">
        <v>0</v>
      </c>
      <c r="K53" s="105">
        <v>1</v>
      </c>
      <c r="L53" s="105">
        <v>0</v>
      </c>
      <c r="M53" s="105">
        <v>0</v>
      </c>
      <c r="N53" s="105">
        <v>3</v>
      </c>
      <c r="O53" s="105">
        <v>2</v>
      </c>
      <c r="P53" s="105">
        <v>3</v>
      </c>
      <c r="Q53" s="105">
        <v>1</v>
      </c>
    </row>
    <row r="54" spans="1:17">
      <c r="A54" s="54" t="s">
        <v>1</v>
      </c>
      <c r="B54" s="58" t="s">
        <v>658</v>
      </c>
      <c r="C54" s="105">
        <v>3</v>
      </c>
      <c r="D54" s="105">
        <v>3</v>
      </c>
      <c r="E54" s="105">
        <v>1</v>
      </c>
      <c r="F54" s="105">
        <v>1</v>
      </c>
      <c r="G54" s="105">
        <v>0</v>
      </c>
      <c r="H54" s="105">
        <v>0</v>
      </c>
      <c r="I54" s="105">
        <v>0</v>
      </c>
      <c r="J54" s="105">
        <v>0</v>
      </c>
      <c r="K54" s="105">
        <v>1</v>
      </c>
      <c r="L54" s="105">
        <v>0</v>
      </c>
      <c r="M54" s="105">
        <v>0</v>
      </c>
      <c r="N54" s="105">
        <v>3</v>
      </c>
      <c r="O54" s="105">
        <v>2</v>
      </c>
      <c r="P54" s="105">
        <v>3</v>
      </c>
      <c r="Q54" s="105">
        <v>1</v>
      </c>
    </row>
    <row r="55" spans="1:17">
      <c r="A55" s="54" t="s">
        <v>277</v>
      </c>
      <c r="B55" s="58" t="s">
        <v>681</v>
      </c>
      <c r="C55" s="105">
        <v>2</v>
      </c>
      <c r="D55" s="105">
        <v>3</v>
      </c>
      <c r="E55" s="105">
        <v>2</v>
      </c>
      <c r="F55" s="105">
        <v>2</v>
      </c>
      <c r="G55" s="105">
        <v>3</v>
      </c>
      <c r="H55" s="105">
        <v>2</v>
      </c>
      <c r="I55" s="105">
        <v>1</v>
      </c>
      <c r="J55" s="105">
        <v>0</v>
      </c>
      <c r="K55" s="105">
        <v>1</v>
      </c>
      <c r="L55" s="105">
        <v>2</v>
      </c>
      <c r="M55" s="105">
        <v>1</v>
      </c>
      <c r="N55" s="105">
        <v>3</v>
      </c>
      <c r="O55" s="105">
        <v>3</v>
      </c>
      <c r="P55" s="105">
        <v>3</v>
      </c>
      <c r="Q55" s="105">
        <v>3</v>
      </c>
    </row>
    <row r="56" spans="1:17">
      <c r="A56" s="54" t="s">
        <v>279</v>
      </c>
      <c r="B56" s="58" t="s">
        <v>682</v>
      </c>
      <c r="C56" s="105">
        <v>2</v>
      </c>
      <c r="D56" s="105">
        <v>3</v>
      </c>
      <c r="E56" s="105">
        <v>1</v>
      </c>
      <c r="F56" s="105">
        <v>2</v>
      </c>
      <c r="G56" s="105">
        <v>0</v>
      </c>
      <c r="H56" s="105">
        <v>0</v>
      </c>
      <c r="I56" s="105">
        <v>0</v>
      </c>
      <c r="J56" s="105">
        <v>0</v>
      </c>
      <c r="K56" s="105">
        <v>1</v>
      </c>
      <c r="L56" s="105">
        <v>0</v>
      </c>
      <c r="M56" s="105">
        <v>0</v>
      </c>
      <c r="N56" s="105">
        <v>3</v>
      </c>
      <c r="O56" s="105">
        <v>2</v>
      </c>
      <c r="P56" s="105">
        <v>3</v>
      </c>
      <c r="Q56" s="105">
        <v>2</v>
      </c>
    </row>
    <row r="57" spans="1:17">
      <c r="A57" s="54" t="s">
        <v>281</v>
      </c>
      <c r="B57" s="58" t="s">
        <v>683</v>
      </c>
      <c r="C57" s="105">
        <v>2</v>
      </c>
      <c r="D57" s="105">
        <v>2</v>
      </c>
      <c r="E57" s="105">
        <v>1</v>
      </c>
      <c r="F57" s="105">
        <v>3</v>
      </c>
      <c r="G57" s="105">
        <v>0</v>
      </c>
      <c r="H57" s="105">
        <v>0</v>
      </c>
      <c r="I57" s="105">
        <v>0</v>
      </c>
      <c r="J57" s="105">
        <v>0</v>
      </c>
      <c r="K57" s="105">
        <v>1</v>
      </c>
      <c r="L57" s="105">
        <v>0</v>
      </c>
      <c r="M57" s="105">
        <v>0</v>
      </c>
      <c r="N57" s="105">
        <v>3</v>
      </c>
      <c r="O57" s="105">
        <v>2</v>
      </c>
      <c r="P57" s="105">
        <v>3</v>
      </c>
      <c r="Q57" s="105">
        <v>2</v>
      </c>
    </row>
    <row r="58" spans="1:17">
      <c r="A58" s="54"/>
      <c r="B58" s="109" t="s">
        <v>254</v>
      </c>
      <c r="C58" s="66">
        <f>(C53+C54+C55+C56+C57) / 5</f>
        <v>2.4</v>
      </c>
      <c r="D58" s="66">
        <f t="shared" ref="D58:Q58" si="7">(D53+D54+D55+D56+D57) / 5</f>
        <v>2.8</v>
      </c>
      <c r="E58" s="66">
        <f t="shared" si="7"/>
        <v>1.4</v>
      </c>
      <c r="F58" s="66">
        <f t="shared" si="7"/>
        <v>2</v>
      </c>
      <c r="G58" s="66">
        <f t="shared" si="7"/>
        <v>0.6</v>
      </c>
      <c r="H58" s="66">
        <f t="shared" si="7"/>
        <v>0.4</v>
      </c>
      <c r="I58" s="66">
        <f t="shared" si="7"/>
        <v>0.2</v>
      </c>
      <c r="J58" s="66">
        <f t="shared" si="7"/>
        <v>0</v>
      </c>
      <c r="K58" s="66">
        <f t="shared" si="7"/>
        <v>1</v>
      </c>
      <c r="L58" s="66">
        <f t="shared" si="7"/>
        <v>0.4</v>
      </c>
      <c r="M58" s="66">
        <f t="shared" si="7"/>
        <v>0.2</v>
      </c>
      <c r="N58" s="66">
        <f t="shared" si="7"/>
        <v>3</v>
      </c>
      <c r="O58" s="66">
        <f t="shared" si="7"/>
        <v>2.2000000000000002</v>
      </c>
      <c r="P58" s="66">
        <f t="shared" si="7"/>
        <v>3</v>
      </c>
      <c r="Q58" s="66">
        <f t="shared" si="7"/>
        <v>1.8</v>
      </c>
    </row>
    <row r="59" spans="1:17">
      <c r="A59" s="7"/>
      <c r="B59" s="260" t="s">
        <v>684</v>
      </c>
      <c r="C59" s="105"/>
      <c r="D59" s="105"/>
      <c r="E59" s="105"/>
      <c r="F59" s="105"/>
      <c r="G59" s="105"/>
      <c r="H59" s="105"/>
      <c r="I59" s="105"/>
      <c r="J59" s="105"/>
      <c r="K59" s="105"/>
      <c r="L59" s="105"/>
      <c r="M59" s="105"/>
      <c r="N59" s="105"/>
      <c r="O59" s="105"/>
      <c r="P59" s="105"/>
      <c r="Q59" s="105"/>
    </row>
    <row r="60" spans="1:17">
      <c r="A60" s="54" t="s">
        <v>0</v>
      </c>
      <c r="B60" s="54" t="s">
        <v>646</v>
      </c>
      <c r="C60" s="105">
        <v>3</v>
      </c>
      <c r="D60" s="105">
        <v>3</v>
      </c>
      <c r="E60" s="105">
        <v>3</v>
      </c>
      <c r="F60" s="105">
        <v>2</v>
      </c>
      <c r="G60" s="105">
        <v>3</v>
      </c>
      <c r="H60" s="105">
        <v>3</v>
      </c>
      <c r="I60" s="105">
        <v>2</v>
      </c>
      <c r="J60" s="105">
        <v>0</v>
      </c>
      <c r="K60" s="105">
        <v>2</v>
      </c>
      <c r="L60" s="105">
        <v>3</v>
      </c>
      <c r="M60" s="105">
        <v>0</v>
      </c>
      <c r="N60" s="105">
        <v>3</v>
      </c>
      <c r="O60" s="105">
        <v>3</v>
      </c>
      <c r="P60" s="105">
        <v>2</v>
      </c>
      <c r="Q60" s="105">
        <v>1</v>
      </c>
    </row>
    <row r="61" spans="1:17">
      <c r="A61" s="54" t="s">
        <v>1</v>
      </c>
      <c r="B61" s="58" t="s">
        <v>685</v>
      </c>
      <c r="C61" s="105">
        <v>3</v>
      </c>
      <c r="D61" s="105">
        <v>3</v>
      </c>
      <c r="E61" s="105">
        <v>3</v>
      </c>
      <c r="F61" s="105">
        <v>3</v>
      </c>
      <c r="G61" s="105">
        <v>3</v>
      </c>
      <c r="H61" s="105">
        <v>2</v>
      </c>
      <c r="I61" s="105">
        <v>2</v>
      </c>
      <c r="J61" s="105">
        <v>0</v>
      </c>
      <c r="K61" s="105">
        <v>2</v>
      </c>
      <c r="L61" s="105">
        <v>2</v>
      </c>
      <c r="M61" s="105">
        <v>0</v>
      </c>
      <c r="N61" s="105">
        <v>3</v>
      </c>
      <c r="O61" s="105">
        <v>3</v>
      </c>
      <c r="P61" s="105">
        <v>2</v>
      </c>
      <c r="Q61" s="105">
        <v>2</v>
      </c>
    </row>
    <row r="62" spans="1:17">
      <c r="A62" s="54" t="s">
        <v>277</v>
      </c>
      <c r="B62" s="58" t="s">
        <v>672</v>
      </c>
      <c r="C62" s="105">
        <v>2</v>
      </c>
      <c r="D62" s="105">
        <v>3</v>
      </c>
      <c r="E62" s="105">
        <v>2</v>
      </c>
      <c r="F62" s="105">
        <v>2</v>
      </c>
      <c r="G62" s="105">
        <v>3</v>
      </c>
      <c r="H62" s="105">
        <v>2</v>
      </c>
      <c r="I62" s="105">
        <v>1</v>
      </c>
      <c r="J62" s="105">
        <v>0</v>
      </c>
      <c r="K62" s="105">
        <v>1</v>
      </c>
      <c r="L62" s="105">
        <v>2</v>
      </c>
      <c r="M62" s="105">
        <v>0</v>
      </c>
      <c r="N62" s="105">
        <v>3</v>
      </c>
      <c r="O62" s="105">
        <v>3</v>
      </c>
      <c r="P62" s="105">
        <v>2</v>
      </c>
      <c r="Q62" s="105">
        <v>2</v>
      </c>
    </row>
    <row r="63" spans="1:17">
      <c r="A63" s="54" t="s">
        <v>279</v>
      </c>
      <c r="B63" s="58" t="s">
        <v>686</v>
      </c>
      <c r="C63" s="105">
        <v>3</v>
      </c>
      <c r="D63" s="105">
        <v>2</v>
      </c>
      <c r="E63" s="105">
        <v>3</v>
      </c>
      <c r="F63" s="105">
        <v>3</v>
      </c>
      <c r="G63" s="105">
        <v>2</v>
      </c>
      <c r="H63" s="105">
        <v>3</v>
      </c>
      <c r="I63" s="105">
        <v>1</v>
      </c>
      <c r="J63" s="105">
        <v>0</v>
      </c>
      <c r="K63" s="105">
        <v>2</v>
      </c>
      <c r="L63" s="105">
        <v>2</v>
      </c>
      <c r="M63" s="105">
        <v>0</v>
      </c>
      <c r="N63" s="105">
        <v>2</v>
      </c>
      <c r="O63" s="105">
        <v>3</v>
      </c>
      <c r="P63" s="105">
        <v>3</v>
      </c>
      <c r="Q63" s="105">
        <v>1</v>
      </c>
    </row>
    <row r="64" spans="1:17">
      <c r="A64" s="54" t="s">
        <v>281</v>
      </c>
      <c r="B64" s="58" t="s">
        <v>687</v>
      </c>
      <c r="C64" s="105">
        <v>2</v>
      </c>
      <c r="D64" s="105">
        <v>3</v>
      </c>
      <c r="E64" s="105">
        <v>3</v>
      </c>
      <c r="F64" s="105">
        <v>2</v>
      </c>
      <c r="G64" s="105">
        <v>3</v>
      </c>
      <c r="H64" s="105">
        <v>2</v>
      </c>
      <c r="I64" s="105">
        <v>2</v>
      </c>
      <c r="J64" s="105">
        <v>0</v>
      </c>
      <c r="K64" s="105">
        <v>2</v>
      </c>
      <c r="L64" s="105">
        <v>3</v>
      </c>
      <c r="M64" s="105">
        <v>0</v>
      </c>
      <c r="N64" s="105">
        <v>3</v>
      </c>
      <c r="O64" s="105">
        <v>3</v>
      </c>
      <c r="P64" s="105">
        <v>2</v>
      </c>
      <c r="Q64" s="105">
        <v>1</v>
      </c>
    </row>
    <row r="65" spans="1:17">
      <c r="A65" s="54"/>
      <c r="B65" s="109" t="s">
        <v>254</v>
      </c>
      <c r="C65" s="66">
        <f>(C60+C61+C62+C63+C64) / 5</f>
        <v>2.6</v>
      </c>
      <c r="D65" s="66">
        <f t="shared" ref="D65:Q65" si="8">(D60+D61+D62+D63+D64) / 5</f>
        <v>2.8</v>
      </c>
      <c r="E65" s="66">
        <f t="shared" si="8"/>
        <v>2.8</v>
      </c>
      <c r="F65" s="66">
        <f t="shared" si="8"/>
        <v>2.4</v>
      </c>
      <c r="G65" s="66">
        <f t="shared" si="8"/>
        <v>2.8</v>
      </c>
      <c r="H65" s="66">
        <f t="shared" si="8"/>
        <v>2.4</v>
      </c>
      <c r="I65" s="66">
        <f t="shared" si="8"/>
        <v>1.6</v>
      </c>
      <c r="J65" s="66">
        <f t="shared" si="8"/>
        <v>0</v>
      </c>
      <c r="K65" s="66">
        <f t="shared" si="8"/>
        <v>1.8</v>
      </c>
      <c r="L65" s="66">
        <f t="shared" si="8"/>
        <v>2.4</v>
      </c>
      <c r="M65" s="66">
        <f t="shared" si="8"/>
        <v>0</v>
      </c>
      <c r="N65" s="66">
        <f t="shared" si="8"/>
        <v>2.8</v>
      </c>
      <c r="O65" s="66">
        <f t="shared" si="8"/>
        <v>3</v>
      </c>
      <c r="P65" s="66">
        <f t="shared" si="8"/>
        <v>2.2000000000000002</v>
      </c>
      <c r="Q65" s="66">
        <f t="shared" si="8"/>
        <v>1.4</v>
      </c>
    </row>
    <row r="66" spans="1:17">
      <c r="A66" s="7"/>
      <c r="B66" s="260" t="s">
        <v>688</v>
      </c>
      <c r="C66" s="105"/>
      <c r="D66" s="105"/>
      <c r="E66" s="105"/>
      <c r="F66" s="105"/>
      <c r="G66" s="105"/>
      <c r="H66" s="105"/>
      <c r="I66" s="105"/>
      <c r="J66" s="105"/>
      <c r="K66" s="105"/>
      <c r="L66" s="105"/>
      <c r="M66" s="105"/>
      <c r="N66" s="105"/>
      <c r="O66" s="105"/>
      <c r="P66" s="105"/>
      <c r="Q66" s="105"/>
    </row>
    <row r="67" spans="1:17">
      <c r="A67" s="54" t="s">
        <v>0</v>
      </c>
      <c r="B67" s="54" t="s">
        <v>646</v>
      </c>
      <c r="C67" s="105">
        <v>1</v>
      </c>
      <c r="D67" s="105">
        <v>2</v>
      </c>
      <c r="E67" s="105">
        <v>1</v>
      </c>
      <c r="F67" s="105">
        <v>0</v>
      </c>
      <c r="G67" s="105">
        <v>3</v>
      </c>
      <c r="H67" s="105">
        <v>0</v>
      </c>
      <c r="I67" s="105">
        <v>0</v>
      </c>
      <c r="J67" s="105">
        <v>0</v>
      </c>
      <c r="K67" s="105">
        <v>2</v>
      </c>
      <c r="L67" s="105">
        <v>0</v>
      </c>
      <c r="M67" s="105">
        <v>0</v>
      </c>
      <c r="N67" s="105">
        <v>3</v>
      </c>
      <c r="O67" s="105">
        <v>3</v>
      </c>
      <c r="P67" s="105">
        <v>3</v>
      </c>
      <c r="Q67" s="105">
        <v>3</v>
      </c>
    </row>
    <row r="68" spans="1:17">
      <c r="A68" s="54" t="s">
        <v>1</v>
      </c>
      <c r="B68" s="58" t="s">
        <v>689</v>
      </c>
      <c r="C68" s="105">
        <v>1</v>
      </c>
      <c r="D68" s="105">
        <v>1</v>
      </c>
      <c r="E68" s="105">
        <v>2</v>
      </c>
      <c r="F68" s="105">
        <v>0</v>
      </c>
      <c r="G68" s="105">
        <v>3</v>
      </c>
      <c r="H68" s="105">
        <v>1</v>
      </c>
      <c r="I68" s="105">
        <v>0</v>
      </c>
      <c r="J68" s="105">
        <v>1</v>
      </c>
      <c r="K68" s="105">
        <v>1</v>
      </c>
      <c r="L68" s="105">
        <v>0</v>
      </c>
      <c r="M68" s="105">
        <v>0</v>
      </c>
      <c r="N68" s="105">
        <v>3</v>
      </c>
      <c r="O68" s="105">
        <v>3</v>
      </c>
      <c r="P68" s="105">
        <v>3</v>
      </c>
      <c r="Q68" s="105">
        <v>3</v>
      </c>
    </row>
    <row r="69" spans="1:17">
      <c r="A69" s="54" t="s">
        <v>277</v>
      </c>
      <c r="B69" s="58" t="s">
        <v>672</v>
      </c>
      <c r="C69" s="105">
        <v>1</v>
      </c>
      <c r="D69" s="105">
        <v>2</v>
      </c>
      <c r="E69" s="105">
        <v>3</v>
      </c>
      <c r="F69" s="105">
        <v>0</v>
      </c>
      <c r="G69" s="105">
        <v>3</v>
      </c>
      <c r="H69" s="105">
        <v>1</v>
      </c>
      <c r="I69" s="105">
        <v>0</v>
      </c>
      <c r="J69" s="105">
        <v>1</v>
      </c>
      <c r="K69" s="105">
        <v>2</v>
      </c>
      <c r="L69" s="105">
        <v>0</v>
      </c>
      <c r="M69" s="105">
        <v>0</v>
      </c>
      <c r="N69" s="105">
        <v>3</v>
      </c>
      <c r="O69" s="105">
        <v>3</v>
      </c>
      <c r="P69" s="105">
        <v>3</v>
      </c>
      <c r="Q69" s="105">
        <v>3</v>
      </c>
    </row>
    <row r="70" spans="1:17">
      <c r="A70" s="54" t="s">
        <v>279</v>
      </c>
      <c r="B70" s="58" t="s">
        <v>690</v>
      </c>
      <c r="C70" s="105">
        <v>1</v>
      </c>
      <c r="D70" s="105">
        <v>3</v>
      </c>
      <c r="E70" s="105">
        <v>3</v>
      </c>
      <c r="F70" s="105">
        <v>0</v>
      </c>
      <c r="G70" s="105">
        <v>3</v>
      </c>
      <c r="H70" s="105">
        <v>0</v>
      </c>
      <c r="I70" s="105">
        <v>0</v>
      </c>
      <c r="J70" s="105">
        <v>0</v>
      </c>
      <c r="K70" s="105">
        <v>0</v>
      </c>
      <c r="L70" s="105">
        <v>0</v>
      </c>
      <c r="M70" s="105">
        <v>0</v>
      </c>
      <c r="N70" s="105">
        <v>3</v>
      </c>
      <c r="O70" s="105">
        <v>3</v>
      </c>
      <c r="P70" s="105">
        <v>3</v>
      </c>
      <c r="Q70" s="105">
        <v>3</v>
      </c>
    </row>
    <row r="71" spans="1:17">
      <c r="A71" s="54" t="s">
        <v>281</v>
      </c>
      <c r="B71" s="58" t="s">
        <v>691</v>
      </c>
      <c r="C71" s="105">
        <v>1</v>
      </c>
      <c r="D71" s="105">
        <v>2</v>
      </c>
      <c r="E71" s="105">
        <v>3</v>
      </c>
      <c r="F71" s="105">
        <v>0</v>
      </c>
      <c r="G71" s="105">
        <v>3</v>
      </c>
      <c r="H71" s="105">
        <v>1</v>
      </c>
      <c r="I71" s="105">
        <v>0</v>
      </c>
      <c r="J71" s="105">
        <v>1</v>
      </c>
      <c r="K71" s="105">
        <v>2</v>
      </c>
      <c r="L71" s="105">
        <v>0</v>
      </c>
      <c r="M71" s="105">
        <v>0</v>
      </c>
      <c r="N71" s="105">
        <v>3</v>
      </c>
      <c r="O71" s="105">
        <v>3</v>
      </c>
      <c r="P71" s="105">
        <v>3</v>
      </c>
      <c r="Q71" s="105">
        <v>3</v>
      </c>
    </row>
    <row r="72" spans="1:17">
      <c r="A72" s="54"/>
      <c r="B72" s="109" t="s">
        <v>254</v>
      </c>
      <c r="C72" s="66">
        <f>(C67+C68+C69+C70+C71) / 5</f>
        <v>1</v>
      </c>
      <c r="D72" s="66">
        <f t="shared" ref="D72:Q72" si="9">(D67+D68+D69+D70+D71) / 5</f>
        <v>2</v>
      </c>
      <c r="E72" s="66">
        <f t="shared" si="9"/>
        <v>2.4</v>
      </c>
      <c r="F72" s="66">
        <f t="shared" si="9"/>
        <v>0</v>
      </c>
      <c r="G72" s="66">
        <f t="shared" si="9"/>
        <v>3</v>
      </c>
      <c r="H72" s="66">
        <f t="shared" si="9"/>
        <v>0.6</v>
      </c>
      <c r="I72" s="66">
        <f t="shared" si="9"/>
        <v>0</v>
      </c>
      <c r="J72" s="66">
        <f t="shared" si="9"/>
        <v>0.6</v>
      </c>
      <c r="K72" s="66">
        <f t="shared" si="9"/>
        <v>1.4</v>
      </c>
      <c r="L72" s="66">
        <f t="shared" si="9"/>
        <v>0</v>
      </c>
      <c r="M72" s="66">
        <f t="shared" si="9"/>
        <v>0</v>
      </c>
      <c r="N72" s="66">
        <f t="shared" si="9"/>
        <v>3</v>
      </c>
      <c r="O72" s="66">
        <f t="shared" si="9"/>
        <v>3</v>
      </c>
      <c r="P72" s="66">
        <f t="shared" si="9"/>
        <v>3</v>
      </c>
      <c r="Q72" s="66">
        <f t="shared" si="9"/>
        <v>3</v>
      </c>
    </row>
    <row r="73" spans="1:17">
      <c r="A73" s="7"/>
      <c r="B73" s="260" t="s">
        <v>692</v>
      </c>
      <c r="C73" s="105"/>
      <c r="D73" s="105"/>
      <c r="E73" s="105"/>
      <c r="F73" s="105"/>
      <c r="G73" s="105"/>
      <c r="H73" s="105"/>
      <c r="I73" s="105"/>
      <c r="J73" s="105"/>
      <c r="K73" s="105"/>
      <c r="L73" s="105"/>
      <c r="M73" s="105"/>
      <c r="N73" s="105"/>
      <c r="O73" s="105"/>
      <c r="P73" s="105"/>
      <c r="Q73" s="105"/>
    </row>
    <row r="74" spans="1:17">
      <c r="A74" s="54" t="s">
        <v>0</v>
      </c>
      <c r="B74" s="54" t="s">
        <v>693</v>
      </c>
      <c r="C74" s="105">
        <v>1</v>
      </c>
      <c r="D74" s="105">
        <v>2</v>
      </c>
      <c r="E74" s="105">
        <v>1</v>
      </c>
      <c r="F74" s="105">
        <v>0</v>
      </c>
      <c r="G74" s="105">
        <v>3</v>
      </c>
      <c r="H74" s="105">
        <v>0</v>
      </c>
      <c r="I74" s="105">
        <v>0</v>
      </c>
      <c r="J74" s="105">
        <v>0</v>
      </c>
      <c r="K74" s="105">
        <v>2</v>
      </c>
      <c r="L74" s="105">
        <v>0</v>
      </c>
      <c r="M74" s="105">
        <v>0</v>
      </c>
      <c r="N74" s="105">
        <v>3</v>
      </c>
      <c r="O74" s="105">
        <v>3</v>
      </c>
      <c r="P74" s="105">
        <v>3</v>
      </c>
      <c r="Q74" s="105">
        <v>3</v>
      </c>
    </row>
    <row r="75" spans="1:17">
      <c r="A75" s="54" t="s">
        <v>1</v>
      </c>
      <c r="B75" s="58" t="s">
        <v>694</v>
      </c>
      <c r="C75" s="105">
        <v>1</v>
      </c>
      <c r="D75" s="105">
        <v>1</v>
      </c>
      <c r="E75" s="105">
        <v>2</v>
      </c>
      <c r="F75" s="105">
        <v>0</v>
      </c>
      <c r="G75" s="105">
        <v>3</v>
      </c>
      <c r="H75" s="105">
        <v>1</v>
      </c>
      <c r="I75" s="105">
        <v>0</v>
      </c>
      <c r="J75" s="105">
        <v>1</v>
      </c>
      <c r="K75" s="105">
        <v>1</v>
      </c>
      <c r="L75" s="105">
        <v>0</v>
      </c>
      <c r="M75" s="105">
        <v>0</v>
      </c>
      <c r="N75" s="105">
        <v>3</v>
      </c>
      <c r="O75" s="105">
        <v>3</v>
      </c>
      <c r="P75" s="105">
        <v>3</v>
      </c>
      <c r="Q75" s="105">
        <v>3</v>
      </c>
    </row>
    <row r="76" spans="1:17">
      <c r="A76" s="54" t="s">
        <v>277</v>
      </c>
      <c r="B76" s="58" t="s">
        <v>672</v>
      </c>
      <c r="C76" s="105">
        <v>1</v>
      </c>
      <c r="D76" s="105">
        <v>2</v>
      </c>
      <c r="E76" s="105">
        <v>3</v>
      </c>
      <c r="F76" s="105">
        <v>0</v>
      </c>
      <c r="G76" s="105">
        <v>3</v>
      </c>
      <c r="H76" s="105">
        <v>1</v>
      </c>
      <c r="I76" s="105">
        <v>0</v>
      </c>
      <c r="J76" s="105">
        <v>1</v>
      </c>
      <c r="K76" s="105">
        <v>2</v>
      </c>
      <c r="L76" s="105">
        <v>0</v>
      </c>
      <c r="M76" s="105">
        <v>0</v>
      </c>
      <c r="N76" s="105">
        <v>3</v>
      </c>
      <c r="O76" s="105">
        <v>3</v>
      </c>
      <c r="P76" s="105">
        <v>3</v>
      </c>
      <c r="Q76" s="105">
        <v>3</v>
      </c>
    </row>
    <row r="77" spans="1:17">
      <c r="A77" s="54" t="s">
        <v>279</v>
      </c>
      <c r="B77" s="58" t="s">
        <v>695</v>
      </c>
      <c r="C77" s="105">
        <v>1</v>
      </c>
      <c r="D77" s="105">
        <v>3</v>
      </c>
      <c r="E77" s="105">
        <v>3</v>
      </c>
      <c r="F77" s="105">
        <v>0</v>
      </c>
      <c r="G77" s="105">
        <v>3</v>
      </c>
      <c r="H77" s="105">
        <v>0</v>
      </c>
      <c r="I77" s="105">
        <v>0</v>
      </c>
      <c r="J77" s="105">
        <v>0</v>
      </c>
      <c r="K77" s="105">
        <v>0</v>
      </c>
      <c r="L77" s="105">
        <v>0</v>
      </c>
      <c r="M77" s="105">
        <v>0</v>
      </c>
      <c r="N77" s="105">
        <v>3</v>
      </c>
      <c r="O77" s="105">
        <v>3</v>
      </c>
      <c r="P77" s="105">
        <v>3</v>
      </c>
      <c r="Q77" s="105">
        <v>3</v>
      </c>
    </row>
    <row r="78" spans="1:17">
      <c r="A78" s="54"/>
      <c r="B78" s="109" t="s">
        <v>254</v>
      </c>
      <c r="C78" s="59">
        <f xml:space="preserve"> (C74+C75+C76+C77) / 4</f>
        <v>1</v>
      </c>
      <c r="D78" s="59">
        <f t="shared" ref="D78:Q78" si="10" xml:space="preserve"> (D74+D75+D76+D77) / 4</f>
        <v>2</v>
      </c>
      <c r="E78" s="59">
        <f t="shared" si="10"/>
        <v>2.25</v>
      </c>
      <c r="F78" s="59">
        <f t="shared" si="10"/>
        <v>0</v>
      </c>
      <c r="G78" s="59">
        <f t="shared" si="10"/>
        <v>3</v>
      </c>
      <c r="H78" s="59">
        <f t="shared" si="10"/>
        <v>0.5</v>
      </c>
      <c r="I78" s="59">
        <f t="shared" si="10"/>
        <v>0</v>
      </c>
      <c r="J78" s="59">
        <f t="shared" si="10"/>
        <v>0.5</v>
      </c>
      <c r="K78" s="59">
        <f t="shared" si="10"/>
        <v>1.25</v>
      </c>
      <c r="L78" s="59">
        <f t="shared" si="10"/>
        <v>0</v>
      </c>
      <c r="M78" s="59">
        <f t="shared" si="10"/>
        <v>0</v>
      </c>
      <c r="N78" s="59">
        <f t="shared" si="10"/>
        <v>3</v>
      </c>
      <c r="O78" s="59">
        <f t="shared" si="10"/>
        <v>3</v>
      </c>
      <c r="P78" s="59">
        <f t="shared" si="10"/>
        <v>3</v>
      </c>
      <c r="Q78" s="59">
        <f t="shared" si="10"/>
        <v>3</v>
      </c>
    </row>
    <row r="79" spans="1:17">
      <c r="A79" s="7"/>
      <c r="B79" s="260" t="s">
        <v>696</v>
      </c>
      <c r="C79" s="105" t="s">
        <v>363</v>
      </c>
      <c r="D79" s="105"/>
      <c r="E79" s="105"/>
      <c r="F79" s="105"/>
      <c r="G79" s="105"/>
      <c r="H79" s="105"/>
      <c r="I79" s="105"/>
      <c r="J79" s="105"/>
      <c r="K79" s="105"/>
      <c r="L79" s="105"/>
      <c r="M79" s="105"/>
      <c r="N79" s="105"/>
      <c r="O79" s="105"/>
      <c r="P79" s="105"/>
      <c r="Q79" s="105"/>
    </row>
    <row r="80" spans="1:17">
      <c r="A80" s="54" t="s">
        <v>0</v>
      </c>
      <c r="B80" s="54" t="s">
        <v>646</v>
      </c>
      <c r="C80" s="105">
        <v>3</v>
      </c>
      <c r="D80" s="105">
        <v>2</v>
      </c>
      <c r="E80" s="105">
        <v>2</v>
      </c>
      <c r="F80" s="105">
        <v>2</v>
      </c>
      <c r="G80" s="105">
        <v>1</v>
      </c>
      <c r="H80" s="105">
        <v>3</v>
      </c>
      <c r="I80" s="105">
        <v>2</v>
      </c>
      <c r="J80" s="105">
        <v>1</v>
      </c>
      <c r="K80" s="105">
        <v>0</v>
      </c>
      <c r="L80" s="105">
        <v>0</v>
      </c>
      <c r="M80" s="105">
        <v>2</v>
      </c>
      <c r="N80" s="105">
        <v>0</v>
      </c>
      <c r="O80" s="105">
        <v>2</v>
      </c>
      <c r="P80" s="105">
        <v>1</v>
      </c>
      <c r="Q80" s="105">
        <v>0</v>
      </c>
    </row>
    <row r="81" spans="1:17">
      <c r="A81" s="54" t="s">
        <v>1</v>
      </c>
      <c r="B81" s="58" t="s">
        <v>697</v>
      </c>
      <c r="C81" s="105">
        <v>2</v>
      </c>
      <c r="D81" s="105">
        <v>2</v>
      </c>
      <c r="E81" s="105">
        <v>2</v>
      </c>
      <c r="F81" s="105">
        <v>1</v>
      </c>
      <c r="G81" s="105">
        <v>1</v>
      </c>
      <c r="H81" s="105">
        <v>2</v>
      </c>
      <c r="I81" s="105">
        <v>1</v>
      </c>
      <c r="J81" s="105">
        <v>0</v>
      </c>
      <c r="K81" s="105">
        <v>0</v>
      </c>
      <c r="L81" s="105">
        <v>0</v>
      </c>
      <c r="M81" s="105">
        <v>1</v>
      </c>
      <c r="N81" s="105">
        <v>0</v>
      </c>
      <c r="O81" s="105">
        <v>2</v>
      </c>
      <c r="P81" s="105">
        <v>1</v>
      </c>
      <c r="Q81" s="105">
        <v>0</v>
      </c>
    </row>
    <row r="82" spans="1:17">
      <c r="A82" s="54" t="s">
        <v>277</v>
      </c>
      <c r="B82" s="58" t="s">
        <v>672</v>
      </c>
      <c r="C82" s="105">
        <v>1</v>
      </c>
      <c r="D82" s="105">
        <v>1</v>
      </c>
      <c r="E82" s="105">
        <v>3</v>
      </c>
      <c r="F82" s="105">
        <v>2</v>
      </c>
      <c r="G82" s="105">
        <v>2</v>
      </c>
      <c r="H82" s="105">
        <v>2</v>
      </c>
      <c r="I82" s="105">
        <v>1</v>
      </c>
      <c r="J82" s="105">
        <v>0</v>
      </c>
      <c r="K82" s="105">
        <v>0</v>
      </c>
      <c r="L82" s="105">
        <v>0</v>
      </c>
      <c r="M82" s="105">
        <v>2</v>
      </c>
      <c r="N82" s="105">
        <v>0</v>
      </c>
      <c r="O82" s="105">
        <v>2</v>
      </c>
      <c r="P82" s="105">
        <v>3</v>
      </c>
      <c r="Q82" s="105">
        <v>1</v>
      </c>
    </row>
    <row r="83" spans="1:17">
      <c r="A83" s="54" t="s">
        <v>279</v>
      </c>
      <c r="B83" s="58" t="s">
        <v>698</v>
      </c>
      <c r="C83" s="105">
        <v>1</v>
      </c>
      <c r="D83" s="105">
        <v>2</v>
      </c>
      <c r="E83" s="105">
        <v>2</v>
      </c>
      <c r="F83" s="105">
        <v>2</v>
      </c>
      <c r="G83" s="105">
        <v>1</v>
      </c>
      <c r="H83" s="105">
        <v>1</v>
      </c>
      <c r="I83" s="105">
        <v>1</v>
      </c>
      <c r="J83" s="105">
        <v>0</v>
      </c>
      <c r="K83" s="105">
        <v>0</v>
      </c>
      <c r="L83" s="105">
        <v>0</v>
      </c>
      <c r="M83" s="105">
        <v>1</v>
      </c>
      <c r="N83" s="105">
        <v>0</v>
      </c>
      <c r="O83" s="105">
        <v>2</v>
      </c>
      <c r="P83" s="105">
        <v>1</v>
      </c>
      <c r="Q83" s="105">
        <v>0</v>
      </c>
    </row>
    <row r="84" spans="1:17">
      <c r="A84" s="54" t="s">
        <v>281</v>
      </c>
      <c r="B84" s="58" t="s">
        <v>699</v>
      </c>
      <c r="C84" s="105">
        <v>1</v>
      </c>
      <c r="D84" s="105">
        <v>2</v>
      </c>
      <c r="E84" s="105">
        <v>2</v>
      </c>
      <c r="F84" s="105">
        <v>2</v>
      </c>
      <c r="G84" s="105">
        <v>2</v>
      </c>
      <c r="H84" s="105">
        <v>2</v>
      </c>
      <c r="I84" s="105">
        <v>1</v>
      </c>
      <c r="J84" s="105">
        <v>0</v>
      </c>
      <c r="K84" s="105">
        <v>0</v>
      </c>
      <c r="L84" s="105">
        <v>0</v>
      </c>
      <c r="M84" s="105">
        <v>1</v>
      </c>
      <c r="N84" s="105">
        <v>0</v>
      </c>
      <c r="O84" s="105">
        <v>0</v>
      </c>
      <c r="P84" s="105">
        <v>1</v>
      </c>
      <c r="Q84" s="105">
        <v>0</v>
      </c>
    </row>
    <row r="85" spans="1:17">
      <c r="A85" s="54"/>
      <c r="B85" s="109" t="s">
        <v>254</v>
      </c>
      <c r="C85" s="66">
        <f>(C80+C81+C82+C83+C84) / 5</f>
        <v>1.6</v>
      </c>
      <c r="D85" s="66">
        <f t="shared" ref="D85:Q85" si="11">(D80+D81+D82+D83+D84) / 5</f>
        <v>1.8</v>
      </c>
      <c r="E85" s="66">
        <f t="shared" si="11"/>
        <v>2.2000000000000002</v>
      </c>
      <c r="F85" s="66">
        <f t="shared" si="11"/>
        <v>1.8</v>
      </c>
      <c r="G85" s="66">
        <f t="shared" si="11"/>
        <v>1.4</v>
      </c>
      <c r="H85" s="66">
        <f t="shared" si="11"/>
        <v>2</v>
      </c>
      <c r="I85" s="66">
        <f t="shared" si="11"/>
        <v>1.2</v>
      </c>
      <c r="J85" s="66">
        <f t="shared" si="11"/>
        <v>0.2</v>
      </c>
      <c r="K85" s="66">
        <f t="shared" si="11"/>
        <v>0</v>
      </c>
      <c r="L85" s="66">
        <f t="shared" si="11"/>
        <v>0</v>
      </c>
      <c r="M85" s="66">
        <f t="shared" si="11"/>
        <v>1.4</v>
      </c>
      <c r="N85" s="66">
        <f t="shared" si="11"/>
        <v>0</v>
      </c>
      <c r="O85" s="66">
        <f t="shared" si="11"/>
        <v>1.6</v>
      </c>
      <c r="P85" s="66">
        <f t="shared" si="11"/>
        <v>1.4</v>
      </c>
      <c r="Q85" s="66">
        <f t="shared" si="11"/>
        <v>0.2</v>
      </c>
    </row>
    <row r="86" spans="1:17">
      <c r="A86" s="7"/>
      <c r="B86" s="260" t="s">
        <v>700</v>
      </c>
      <c r="C86" s="105"/>
      <c r="D86" s="105"/>
      <c r="E86" s="105"/>
      <c r="F86" s="105"/>
      <c r="G86" s="105"/>
      <c r="H86" s="105"/>
      <c r="I86" s="105"/>
      <c r="J86" s="105"/>
      <c r="K86" s="105"/>
      <c r="L86" s="105"/>
      <c r="M86" s="105"/>
      <c r="N86" s="105"/>
      <c r="O86" s="105"/>
      <c r="P86" s="105"/>
      <c r="Q86" s="105"/>
    </row>
    <row r="87" spans="1:17">
      <c r="A87" s="54" t="s">
        <v>0</v>
      </c>
      <c r="B87" s="54" t="s">
        <v>657</v>
      </c>
      <c r="C87" s="106">
        <v>2</v>
      </c>
      <c r="D87" s="106">
        <v>2</v>
      </c>
      <c r="E87" s="106">
        <v>1</v>
      </c>
      <c r="F87" s="106">
        <v>1</v>
      </c>
      <c r="G87" s="106">
        <v>1</v>
      </c>
      <c r="H87" s="106">
        <v>1</v>
      </c>
      <c r="I87" s="106">
        <v>1</v>
      </c>
      <c r="J87" s="106">
        <v>1</v>
      </c>
      <c r="K87" s="106">
        <v>0</v>
      </c>
      <c r="L87" s="106">
        <v>0</v>
      </c>
      <c r="M87" s="106">
        <v>0</v>
      </c>
      <c r="N87" s="106">
        <v>0</v>
      </c>
      <c r="O87" s="106">
        <v>0</v>
      </c>
      <c r="P87" s="106">
        <v>0</v>
      </c>
      <c r="Q87" s="106">
        <v>1</v>
      </c>
    </row>
    <row r="88" spans="1:17">
      <c r="A88" s="54" t="s">
        <v>1</v>
      </c>
      <c r="B88" s="58" t="s">
        <v>701</v>
      </c>
      <c r="C88" s="106">
        <v>2</v>
      </c>
      <c r="D88" s="106">
        <v>2</v>
      </c>
      <c r="E88" s="106">
        <v>3</v>
      </c>
      <c r="F88" s="106">
        <v>2</v>
      </c>
      <c r="G88" s="106">
        <v>1</v>
      </c>
      <c r="H88" s="106">
        <v>2</v>
      </c>
      <c r="I88" s="106">
        <v>1</v>
      </c>
      <c r="J88" s="106">
        <v>1</v>
      </c>
      <c r="K88" s="106">
        <v>1</v>
      </c>
      <c r="L88" s="106">
        <v>1</v>
      </c>
      <c r="M88" s="106">
        <v>1</v>
      </c>
      <c r="N88" s="106">
        <v>1</v>
      </c>
      <c r="O88" s="106">
        <v>2</v>
      </c>
      <c r="P88" s="106">
        <v>1</v>
      </c>
      <c r="Q88" s="106">
        <v>1</v>
      </c>
    </row>
    <row r="89" spans="1:17">
      <c r="A89" s="54" t="s">
        <v>277</v>
      </c>
      <c r="B89" s="58" t="s">
        <v>672</v>
      </c>
      <c r="C89" s="106">
        <v>2</v>
      </c>
      <c r="D89" s="106">
        <v>3</v>
      </c>
      <c r="E89" s="106">
        <v>3</v>
      </c>
      <c r="F89" s="106">
        <v>2</v>
      </c>
      <c r="G89" s="106">
        <v>1</v>
      </c>
      <c r="H89" s="106">
        <v>2</v>
      </c>
      <c r="I89" s="106">
        <v>1</v>
      </c>
      <c r="J89" s="106">
        <v>1</v>
      </c>
      <c r="K89" s="106">
        <v>1</v>
      </c>
      <c r="L89" s="106">
        <v>1</v>
      </c>
      <c r="M89" s="106">
        <v>1</v>
      </c>
      <c r="N89" s="106">
        <v>1</v>
      </c>
      <c r="O89" s="106">
        <v>2</v>
      </c>
      <c r="P89" s="106">
        <v>1</v>
      </c>
      <c r="Q89" s="106">
        <v>1</v>
      </c>
    </row>
    <row r="90" spans="1:17">
      <c r="A90" s="54" t="s">
        <v>279</v>
      </c>
      <c r="B90" s="58" t="s">
        <v>702</v>
      </c>
      <c r="C90" s="106">
        <v>2</v>
      </c>
      <c r="D90" s="106">
        <v>2</v>
      </c>
      <c r="E90" s="106">
        <v>1</v>
      </c>
      <c r="F90" s="106">
        <v>1</v>
      </c>
      <c r="G90" s="106">
        <v>1</v>
      </c>
      <c r="H90" s="106">
        <v>1</v>
      </c>
      <c r="I90" s="106">
        <v>1</v>
      </c>
      <c r="J90" s="106">
        <v>1</v>
      </c>
      <c r="K90" s="106">
        <v>1</v>
      </c>
      <c r="L90" s="106">
        <v>1</v>
      </c>
      <c r="M90" s="106">
        <v>1</v>
      </c>
      <c r="N90" s="106">
        <v>1</v>
      </c>
      <c r="O90" s="106">
        <v>1</v>
      </c>
      <c r="P90" s="106">
        <v>1</v>
      </c>
      <c r="Q90" s="106">
        <v>1</v>
      </c>
    </row>
    <row r="91" spans="1:17">
      <c r="A91" s="54" t="s">
        <v>281</v>
      </c>
      <c r="B91" s="58" t="s">
        <v>703</v>
      </c>
      <c r="C91" s="108">
        <v>2</v>
      </c>
      <c r="D91" s="108">
        <v>2</v>
      </c>
      <c r="E91" s="108">
        <v>2</v>
      </c>
      <c r="F91" s="108">
        <v>2</v>
      </c>
      <c r="G91" s="108">
        <v>1</v>
      </c>
      <c r="H91" s="108">
        <v>2</v>
      </c>
      <c r="I91" s="108">
        <v>1</v>
      </c>
      <c r="J91" s="108">
        <v>1</v>
      </c>
      <c r="K91" s="108">
        <v>1</v>
      </c>
      <c r="L91" s="108">
        <v>1</v>
      </c>
      <c r="M91" s="108">
        <v>1</v>
      </c>
      <c r="N91" s="108">
        <v>0</v>
      </c>
      <c r="O91" s="108">
        <v>2</v>
      </c>
      <c r="P91" s="108">
        <v>1</v>
      </c>
      <c r="Q91" s="108">
        <v>1</v>
      </c>
    </row>
    <row r="92" spans="1:17">
      <c r="A92" s="7"/>
      <c r="B92" s="109" t="s">
        <v>254</v>
      </c>
      <c r="C92" s="66">
        <f>(C87+C88+C89+C90+C91) / 5</f>
        <v>2</v>
      </c>
      <c r="D92" s="66">
        <f t="shared" ref="D92:Q92" si="12">(D87+D88+D89+D90+D91) / 5</f>
        <v>2.2000000000000002</v>
      </c>
      <c r="E92" s="66">
        <f t="shared" si="12"/>
        <v>2</v>
      </c>
      <c r="F92" s="66">
        <f t="shared" si="12"/>
        <v>1.6</v>
      </c>
      <c r="G92" s="66">
        <f t="shared" si="12"/>
        <v>1</v>
      </c>
      <c r="H92" s="66">
        <f t="shared" si="12"/>
        <v>1.6</v>
      </c>
      <c r="I92" s="66">
        <f t="shared" si="12"/>
        <v>1</v>
      </c>
      <c r="J92" s="66">
        <f t="shared" si="12"/>
        <v>1</v>
      </c>
      <c r="K92" s="66">
        <f t="shared" si="12"/>
        <v>0.8</v>
      </c>
      <c r="L92" s="66">
        <f t="shared" si="12"/>
        <v>0.8</v>
      </c>
      <c r="M92" s="66">
        <f t="shared" si="12"/>
        <v>0.8</v>
      </c>
      <c r="N92" s="66">
        <f t="shared" si="12"/>
        <v>0.6</v>
      </c>
      <c r="O92" s="66">
        <f t="shared" si="12"/>
        <v>1.4</v>
      </c>
      <c r="P92" s="66">
        <f t="shared" si="12"/>
        <v>0.8</v>
      </c>
      <c r="Q92" s="66">
        <f t="shared" si="12"/>
        <v>1</v>
      </c>
    </row>
  </sheetData>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dimension ref="A1:P87"/>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cols>
    <col min="1" max="1" width="8.42578125" bestFit="1" customWidth="1"/>
    <col min="2" max="2" width="82.140625" bestFit="1" customWidth="1"/>
    <col min="3" max="4" width="5.140625" bestFit="1" customWidth="1"/>
    <col min="5" max="5" width="5.28515625" customWidth="1"/>
    <col min="6" max="11" width="5.140625" bestFit="1" customWidth="1"/>
    <col min="12" max="13" width="6.28515625" bestFit="1" customWidth="1"/>
    <col min="14" max="14" width="7" customWidth="1"/>
    <col min="15" max="15" width="8.140625" customWidth="1"/>
    <col min="16" max="16" width="8.7109375" customWidth="1"/>
  </cols>
  <sheetData>
    <row r="1" spans="1:16" ht="18.75">
      <c r="A1" s="327"/>
      <c r="B1" s="328" t="s">
        <v>1690</v>
      </c>
      <c r="C1" s="359" t="s">
        <v>1551</v>
      </c>
      <c r="D1" s="361"/>
      <c r="E1" s="361"/>
      <c r="F1" s="361"/>
      <c r="G1" s="361"/>
      <c r="H1" s="361"/>
      <c r="I1" s="361"/>
      <c r="J1" s="361"/>
      <c r="K1" s="361"/>
      <c r="L1" s="361"/>
      <c r="M1" s="361"/>
      <c r="N1" s="360"/>
      <c r="O1" s="359" t="s">
        <v>1550</v>
      </c>
      <c r="P1" s="360"/>
    </row>
    <row r="2" spans="1:16" ht="16.5" customHeight="1">
      <c r="A2" s="329"/>
      <c r="B2" s="330" t="s">
        <v>1691</v>
      </c>
      <c r="C2" s="331" t="s">
        <v>5</v>
      </c>
      <c r="D2" s="331" t="s">
        <v>6</v>
      </c>
      <c r="E2" s="331" t="s">
        <v>7</v>
      </c>
      <c r="F2" s="331" t="s">
        <v>8</v>
      </c>
      <c r="G2" s="331" t="s">
        <v>9</v>
      </c>
      <c r="H2" s="331" t="s">
        <v>10</v>
      </c>
      <c r="I2" s="331" t="s">
        <v>11</v>
      </c>
      <c r="J2" s="331" t="s">
        <v>12</v>
      </c>
      <c r="K2" s="331" t="s">
        <v>13</v>
      </c>
      <c r="L2" s="331" t="s">
        <v>14</v>
      </c>
      <c r="M2" s="331" t="s">
        <v>15</v>
      </c>
      <c r="N2" s="331" t="s">
        <v>16</v>
      </c>
      <c r="O2" s="331" t="s">
        <v>17</v>
      </c>
      <c r="P2" s="331" t="s">
        <v>18</v>
      </c>
    </row>
    <row r="3" spans="1:16" ht="31.5">
      <c r="A3" s="79" t="s">
        <v>22</v>
      </c>
      <c r="B3" s="104" t="s">
        <v>1478</v>
      </c>
      <c r="C3" s="29"/>
      <c r="D3" s="29"/>
      <c r="E3" s="29"/>
      <c r="F3" s="29"/>
      <c r="G3" s="29"/>
      <c r="H3" s="29"/>
      <c r="I3" s="29"/>
      <c r="J3" s="29"/>
      <c r="K3" s="97"/>
      <c r="L3" s="97"/>
      <c r="M3" s="97"/>
      <c r="N3" s="97"/>
      <c r="O3" s="134"/>
      <c r="P3" s="134"/>
    </row>
    <row r="4" spans="1:16" ht="31.5">
      <c r="A4" s="29" t="s">
        <v>0</v>
      </c>
      <c r="B4" s="18" t="s">
        <v>1479</v>
      </c>
      <c r="C4" s="29">
        <v>2</v>
      </c>
      <c r="D4" s="29">
        <v>2</v>
      </c>
      <c r="E4" s="29">
        <v>2</v>
      </c>
      <c r="F4" s="29">
        <v>2</v>
      </c>
      <c r="G4" s="29"/>
      <c r="H4" s="29"/>
      <c r="I4" s="29"/>
      <c r="J4" s="29"/>
      <c r="K4" s="97"/>
      <c r="L4" s="97"/>
      <c r="M4" s="97"/>
      <c r="N4" s="97"/>
      <c r="O4" s="97">
        <v>2</v>
      </c>
      <c r="P4" s="97">
        <v>2</v>
      </c>
    </row>
    <row r="5" spans="1:16" ht="15.75">
      <c r="A5" s="81" t="s">
        <v>308</v>
      </c>
      <c r="B5" s="98" t="s">
        <v>1480</v>
      </c>
      <c r="C5" s="29">
        <v>2</v>
      </c>
      <c r="D5" s="29">
        <v>2</v>
      </c>
      <c r="E5" s="29"/>
      <c r="F5" s="29"/>
      <c r="G5" s="29">
        <v>2</v>
      </c>
      <c r="H5" s="29"/>
      <c r="I5" s="29"/>
      <c r="J5" s="29"/>
      <c r="K5" s="29"/>
      <c r="L5" s="29"/>
      <c r="M5" s="29"/>
      <c r="N5" s="29"/>
      <c r="O5" s="97"/>
      <c r="P5" s="97"/>
    </row>
    <row r="6" spans="1:16" ht="15.75">
      <c r="A6" s="81" t="s">
        <v>2</v>
      </c>
      <c r="B6" s="98" t="s">
        <v>1481</v>
      </c>
      <c r="C6" s="29"/>
      <c r="D6" s="29">
        <v>2</v>
      </c>
      <c r="E6" s="29">
        <v>2</v>
      </c>
      <c r="F6" s="29">
        <v>2</v>
      </c>
      <c r="G6" s="29"/>
      <c r="H6" s="29"/>
      <c r="I6" s="29"/>
      <c r="J6" s="29"/>
      <c r="K6" s="97"/>
      <c r="L6" s="97"/>
      <c r="M6" s="97"/>
      <c r="N6" s="97"/>
      <c r="O6" s="33">
        <v>2</v>
      </c>
      <c r="P6" s="33">
        <v>2</v>
      </c>
    </row>
    <row r="7" spans="1:16" ht="15.75">
      <c r="A7" s="81" t="s">
        <v>3</v>
      </c>
      <c r="B7" s="83" t="s">
        <v>1482</v>
      </c>
      <c r="C7" s="29"/>
      <c r="D7" s="29"/>
      <c r="E7" s="29"/>
      <c r="F7" s="29">
        <v>2</v>
      </c>
      <c r="G7" s="29">
        <v>2</v>
      </c>
      <c r="H7" s="29"/>
      <c r="I7" s="29"/>
      <c r="J7" s="29"/>
      <c r="K7" s="97">
        <v>2</v>
      </c>
      <c r="L7" s="97"/>
      <c r="M7" s="97"/>
      <c r="N7" s="97"/>
      <c r="O7" s="97"/>
      <c r="P7" s="97"/>
    </row>
    <row r="8" spans="1:16" ht="15.75">
      <c r="A8" s="170"/>
      <c r="B8" s="171" t="s">
        <v>483</v>
      </c>
      <c r="C8" s="172">
        <f>SUM(C4:C7)/2</f>
        <v>2</v>
      </c>
      <c r="D8" s="172">
        <f>SUM(D4:D7)/3</f>
        <v>2</v>
      </c>
      <c r="E8" s="172">
        <f>SUM(E4:E7)/2</f>
        <v>2</v>
      </c>
      <c r="F8" s="172">
        <f>SUM(F4:F7)/3</f>
        <v>2</v>
      </c>
      <c r="G8" s="172">
        <f>SUM(G4:G7)/2</f>
        <v>2</v>
      </c>
      <c r="H8" s="173"/>
      <c r="I8" s="173"/>
      <c r="J8" s="173"/>
      <c r="K8" s="172">
        <v>2</v>
      </c>
      <c r="L8" s="173"/>
      <c r="M8" s="173"/>
      <c r="N8" s="173"/>
      <c r="O8" s="172">
        <f>SUM(O4:O7)/2</f>
        <v>2</v>
      </c>
      <c r="P8" s="172">
        <f>SUM(P4:P7)/2</f>
        <v>2</v>
      </c>
    </row>
    <row r="9" spans="1:16" ht="31.5">
      <c r="A9" s="79" t="s">
        <v>22</v>
      </c>
      <c r="B9" s="104" t="s">
        <v>1483</v>
      </c>
      <c r="C9" s="29"/>
      <c r="D9" s="29"/>
      <c r="E9" s="29"/>
      <c r="F9" s="29"/>
      <c r="G9" s="29"/>
      <c r="H9" s="29"/>
      <c r="I9" s="29"/>
      <c r="J9" s="29"/>
      <c r="K9" s="97"/>
      <c r="L9" s="97"/>
      <c r="M9" s="97"/>
      <c r="N9" s="97"/>
      <c r="O9" s="97"/>
      <c r="P9" s="97"/>
    </row>
    <row r="10" spans="1:16" ht="15.75">
      <c r="A10" s="81" t="s">
        <v>0</v>
      </c>
      <c r="B10" s="174" t="s">
        <v>1484</v>
      </c>
      <c r="C10" s="29">
        <v>3</v>
      </c>
      <c r="D10" s="29">
        <v>2</v>
      </c>
      <c r="E10" s="29">
        <v>3</v>
      </c>
      <c r="F10" s="29">
        <v>2</v>
      </c>
      <c r="G10" s="29">
        <v>3</v>
      </c>
      <c r="H10" s="29">
        <v>2</v>
      </c>
      <c r="I10" s="29">
        <v>3</v>
      </c>
      <c r="J10" s="29">
        <v>2</v>
      </c>
      <c r="K10" s="97">
        <v>3</v>
      </c>
      <c r="L10" s="97">
        <v>3</v>
      </c>
      <c r="M10" s="97">
        <v>2</v>
      </c>
      <c r="N10" s="97">
        <v>3</v>
      </c>
      <c r="O10" s="97">
        <v>3</v>
      </c>
      <c r="P10" s="97">
        <v>2</v>
      </c>
    </row>
    <row r="11" spans="1:16" ht="15.75">
      <c r="A11" s="81" t="s">
        <v>308</v>
      </c>
      <c r="B11" s="174" t="s">
        <v>1485</v>
      </c>
      <c r="C11" s="29">
        <v>2</v>
      </c>
      <c r="D11" s="29">
        <v>3</v>
      </c>
      <c r="E11" s="29">
        <v>2</v>
      </c>
      <c r="F11" s="29">
        <v>3</v>
      </c>
      <c r="G11" s="29">
        <v>2</v>
      </c>
      <c r="H11" s="29">
        <v>3</v>
      </c>
      <c r="I11" s="29">
        <v>2</v>
      </c>
      <c r="J11" s="29">
        <v>3</v>
      </c>
      <c r="K11" s="97">
        <v>2</v>
      </c>
      <c r="L11" s="97">
        <v>2</v>
      </c>
      <c r="M11" s="97">
        <v>3</v>
      </c>
      <c r="N11" s="97">
        <v>2</v>
      </c>
      <c r="O11" s="97">
        <v>2</v>
      </c>
      <c r="P11" s="97">
        <v>3</v>
      </c>
    </row>
    <row r="12" spans="1:16" ht="15.75">
      <c r="A12" s="81" t="s">
        <v>2</v>
      </c>
      <c r="B12" s="174" t="s">
        <v>1486</v>
      </c>
      <c r="C12" s="29">
        <v>3</v>
      </c>
      <c r="D12" s="29">
        <v>2</v>
      </c>
      <c r="E12" s="29">
        <v>3</v>
      </c>
      <c r="F12" s="29">
        <v>1</v>
      </c>
      <c r="G12" s="29">
        <v>2</v>
      </c>
      <c r="H12" s="29">
        <v>3</v>
      </c>
      <c r="I12" s="29">
        <v>2</v>
      </c>
      <c r="J12" s="29">
        <v>1</v>
      </c>
      <c r="K12" s="29">
        <v>1</v>
      </c>
      <c r="L12" s="29">
        <v>3</v>
      </c>
      <c r="M12" s="29">
        <v>3</v>
      </c>
      <c r="N12" s="29">
        <v>3</v>
      </c>
      <c r="O12" s="33">
        <v>3</v>
      </c>
      <c r="P12" s="33">
        <v>2</v>
      </c>
    </row>
    <row r="13" spans="1:16" ht="15.75">
      <c r="A13" s="81" t="s">
        <v>3</v>
      </c>
      <c r="B13" s="174" t="s">
        <v>1487</v>
      </c>
      <c r="C13" s="29">
        <v>2</v>
      </c>
      <c r="D13" s="29">
        <v>3</v>
      </c>
      <c r="E13" s="29">
        <v>2</v>
      </c>
      <c r="F13" s="29">
        <v>2</v>
      </c>
      <c r="G13" s="29">
        <v>1</v>
      </c>
      <c r="H13" s="29">
        <v>2</v>
      </c>
      <c r="I13" s="29">
        <v>1</v>
      </c>
      <c r="J13" s="29">
        <v>2</v>
      </c>
      <c r="K13" s="97">
        <v>1</v>
      </c>
      <c r="L13" s="97">
        <v>3</v>
      </c>
      <c r="M13" s="97">
        <v>3</v>
      </c>
      <c r="N13" s="97">
        <v>2</v>
      </c>
      <c r="O13" s="97">
        <v>2</v>
      </c>
      <c r="P13" s="97">
        <v>3</v>
      </c>
    </row>
    <row r="14" spans="1:16" ht="15.75">
      <c r="A14" s="81" t="s">
        <v>4</v>
      </c>
      <c r="B14" s="174" t="s">
        <v>1488</v>
      </c>
      <c r="C14" s="29">
        <v>3</v>
      </c>
      <c r="D14" s="29">
        <v>2</v>
      </c>
      <c r="E14" s="29">
        <v>3</v>
      </c>
      <c r="F14" s="29">
        <v>3</v>
      </c>
      <c r="G14" s="29">
        <v>3</v>
      </c>
      <c r="H14" s="29">
        <v>3</v>
      </c>
      <c r="I14" s="29">
        <v>2</v>
      </c>
      <c r="J14" s="29">
        <v>3</v>
      </c>
      <c r="K14" s="97">
        <v>1</v>
      </c>
      <c r="L14" s="97">
        <v>3</v>
      </c>
      <c r="M14" s="97">
        <v>2</v>
      </c>
      <c r="N14" s="97">
        <v>1</v>
      </c>
      <c r="O14" s="97">
        <v>3</v>
      </c>
      <c r="P14" s="97">
        <v>2</v>
      </c>
    </row>
    <row r="15" spans="1:16" ht="15.75">
      <c r="A15" s="81" t="s">
        <v>21</v>
      </c>
      <c r="B15" s="174" t="s">
        <v>1489</v>
      </c>
      <c r="C15" s="29">
        <v>2</v>
      </c>
      <c r="D15" s="29">
        <v>3</v>
      </c>
      <c r="E15" s="29">
        <v>2</v>
      </c>
      <c r="F15" s="29">
        <v>1</v>
      </c>
      <c r="G15" s="29">
        <v>3</v>
      </c>
      <c r="H15" s="29">
        <v>3</v>
      </c>
      <c r="I15" s="29">
        <v>1</v>
      </c>
      <c r="J15" s="29">
        <v>1</v>
      </c>
      <c r="K15" s="97">
        <v>3</v>
      </c>
      <c r="L15" s="97">
        <v>2</v>
      </c>
      <c r="M15" s="97">
        <v>2</v>
      </c>
      <c r="N15" s="97">
        <v>2</v>
      </c>
      <c r="O15" s="97">
        <v>2</v>
      </c>
      <c r="P15" s="97">
        <v>3</v>
      </c>
    </row>
    <row r="16" spans="1:16" ht="15.75">
      <c r="A16" s="81" t="s">
        <v>23</v>
      </c>
      <c r="B16" s="174" t="s">
        <v>1490</v>
      </c>
      <c r="C16" s="29">
        <v>3</v>
      </c>
      <c r="D16" s="29">
        <v>2</v>
      </c>
      <c r="E16" s="29">
        <v>3</v>
      </c>
      <c r="F16" s="29">
        <v>2</v>
      </c>
      <c r="G16" s="29">
        <v>3</v>
      </c>
      <c r="H16" s="29">
        <v>2</v>
      </c>
      <c r="I16" s="29">
        <v>3</v>
      </c>
      <c r="J16" s="29">
        <v>3</v>
      </c>
      <c r="K16" s="97">
        <v>2</v>
      </c>
      <c r="L16" s="97">
        <v>3</v>
      </c>
      <c r="M16" s="97">
        <v>2</v>
      </c>
      <c r="N16" s="97">
        <v>1</v>
      </c>
      <c r="O16" s="97">
        <v>3</v>
      </c>
      <c r="P16" s="97">
        <v>3</v>
      </c>
    </row>
    <row r="17" spans="1:16" ht="15.75">
      <c r="A17" s="170"/>
      <c r="B17" s="171" t="s">
        <v>483</v>
      </c>
      <c r="C17" s="172">
        <f>SUM(C10:C16)/7</f>
        <v>2.5714285714285716</v>
      </c>
      <c r="D17" s="172">
        <f>SUM(D10:D16)/7</f>
        <v>2.4285714285714284</v>
      </c>
      <c r="E17" s="172">
        <f>SUM(E10:E16)/7</f>
        <v>2.5714285714285716</v>
      </c>
      <c r="F17" s="172">
        <f>SUM(F10:F16)/7</f>
        <v>2</v>
      </c>
      <c r="G17" s="172">
        <f>SUM(G10:G16)/7</f>
        <v>2.4285714285714284</v>
      </c>
      <c r="H17" s="172">
        <f t="shared" ref="H17:P17" si="0">SUM(H10:H16)/7</f>
        <v>2.5714285714285716</v>
      </c>
      <c r="I17" s="172">
        <f t="shared" si="0"/>
        <v>2</v>
      </c>
      <c r="J17" s="172">
        <f t="shared" si="0"/>
        <v>2.1428571428571428</v>
      </c>
      <c r="K17" s="172">
        <f t="shared" si="0"/>
        <v>1.8571428571428572</v>
      </c>
      <c r="L17" s="172">
        <f t="shared" si="0"/>
        <v>2.7142857142857144</v>
      </c>
      <c r="M17" s="172">
        <f t="shared" si="0"/>
        <v>2.4285714285714284</v>
      </c>
      <c r="N17" s="172">
        <f t="shared" si="0"/>
        <v>2</v>
      </c>
      <c r="O17" s="172">
        <f t="shared" si="0"/>
        <v>2.5714285714285716</v>
      </c>
      <c r="P17" s="172">
        <f t="shared" si="0"/>
        <v>2.5714285714285716</v>
      </c>
    </row>
    <row r="18" spans="1:16" ht="31.5">
      <c r="A18" s="79" t="s">
        <v>22</v>
      </c>
      <c r="B18" s="104" t="s">
        <v>1491</v>
      </c>
      <c r="C18" s="46"/>
      <c r="D18" s="46"/>
      <c r="E18" s="46"/>
      <c r="F18" s="46"/>
      <c r="G18" s="29"/>
      <c r="H18" s="29"/>
      <c r="I18" s="29"/>
      <c r="J18" s="29"/>
      <c r="K18" s="29"/>
      <c r="L18" s="29"/>
      <c r="M18" s="29"/>
      <c r="N18" s="29"/>
      <c r="O18" s="33"/>
      <c r="P18" s="33"/>
    </row>
    <row r="19" spans="1:16" ht="15.75">
      <c r="A19" s="81" t="s">
        <v>0</v>
      </c>
      <c r="B19" s="174" t="s">
        <v>1492</v>
      </c>
      <c r="C19" s="97">
        <v>3</v>
      </c>
      <c r="D19" s="97">
        <v>2</v>
      </c>
      <c r="E19" s="97">
        <v>2</v>
      </c>
      <c r="F19" s="97">
        <v>1</v>
      </c>
      <c r="G19" s="29">
        <v>3</v>
      </c>
      <c r="H19" s="29">
        <v>2</v>
      </c>
      <c r="I19" s="29"/>
      <c r="J19" s="29">
        <v>1</v>
      </c>
      <c r="K19" s="97">
        <v>1</v>
      </c>
      <c r="L19" s="97">
        <v>1</v>
      </c>
      <c r="M19" s="97">
        <v>1</v>
      </c>
      <c r="N19" s="97">
        <v>2</v>
      </c>
      <c r="O19" s="97">
        <v>1</v>
      </c>
      <c r="P19" s="97">
        <v>1</v>
      </c>
    </row>
    <row r="20" spans="1:16" ht="15.75">
      <c r="A20" s="81" t="s">
        <v>308</v>
      </c>
      <c r="B20" s="174" t="s">
        <v>1493</v>
      </c>
      <c r="C20" s="97">
        <v>2</v>
      </c>
      <c r="D20" s="97">
        <v>1</v>
      </c>
      <c r="E20" s="97">
        <v>1</v>
      </c>
      <c r="F20" s="97">
        <v>2</v>
      </c>
      <c r="G20" s="29">
        <v>1</v>
      </c>
      <c r="H20" s="29">
        <v>1</v>
      </c>
      <c r="I20" s="29">
        <v>1</v>
      </c>
      <c r="J20" s="29">
        <v>1</v>
      </c>
      <c r="K20" s="97">
        <v>2</v>
      </c>
      <c r="L20" s="97">
        <v>1</v>
      </c>
      <c r="M20" s="97">
        <v>2</v>
      </c>
      <c r="N20" s="97">
        <v>1</v>
      </c>
      <c r="O20" s="97">
        <v>1</v>
      </c>
      <c r="P20" s="97">
        <v>1</v>
      </c>
    </row>
    <row r="21" spans="1:16" ht="15.75">
      <c r="A21" s="81" t="s">
        <v>2</v>
      </c>
      <c r="B21" s="174" t="s">
        <v>1494</v>
      </c>
      <c r="C21" s="97">
        <v>2</v>
      </c>
      <c r="D21" s="97">
        <v>1</v>
      </c>
      <c r="E21" s="97">
        <v>2</v>
      </c>
      <c r="F21" s="97">
        <v>2</v>
      </c>
      <c r="G21" s="29">
        <v>2</v>
      </c>
      <c r="H21" s="29">
        <v>2</v>
      </c>
      <c r="I21" s="29"/>
      <c r="J21" s="29"/>
      <c r="K21" s="97">
        <v>1</v>
      </c>
      <c r="L21" s="97">
        <v>2</v>
      </c>
      <c r="M21" s="97">
        <v>1</v>
      </c>
      <c r="N21" s="97">
        <v>1</v>
      </c>
      <c r="O21" s="97">
        <v>2</v>
      </c>
      <c r="P21" s="97">
        <v>2</v>
      </c>
    </row>
    <row r="22" spans="1:16" ht="15.75">
      <c r="A22" s="81" t="s">
        <v>3</v>
      </c>
      <c r="B22" s="174" t="s">
        <v>1495</v>
      </c>
      <c r="C22" s="97">
        <v>2</v>
      </c>
      <c r="D22" s="97">
        <v>2</v>
      </c>
      <c r="E22" s="97">
        <v>1</v>
      </c>
      <c r="F22" s="97">
        <v>1</v>
      </c>
      <c r="G22" s="29">
        <v>2</v>
      </c>
      <c r="H22" s="29">
        <v>1</v>
      </c>
      <c r="I22" s="29">
        <v>1</v>
      </c>
      <c r="J22" s="29"/>
      <c r="K22" s="97">
        <v>1</v>
      </c>
      <c r="L22" s="97">
        <v>1</v>
      </c>
      <c r="M22" s="97">
        <v>2</v>
      </c>
      <c r="N22" s="97">
        <v>2</v>
      </c>
      <c r="O22" s="97">
        <v>2</v>
      </c>
      <c r="P22" s="97">
        <v>1</v>
      </c>
    </row>
    <row r="23" spans="1:16" ht="15.75">
      <c r="A23" s="170"/>
      <c r="B23" s="171" t="s">
        <v>483</v>
      </c>
      <c r="C23" s="172">
        <f>SUM(C19:C22)/4</f>
        <v>2.25</v>
      </c>
      <c r="D23" s="172">
        <f t="shared" ref="D23:P23" si="1">SUM(D19:D22)/4</f>
        <v>1.5</v>
      </c>
      <c r="E23" s="172">
        <f t="shared" si="1"/>
        <v>1.5</v>
      </c>
      <c r="F23" s="172">
        <f t="shared" si="1"/>
        <v>1.5</v>
      </c>
      <c r="G23" s="172">
        <f t="shared" si="1"/>
        <v>2</v>
      </c>
      <c r="H23" s="172">
        <f t="shared" si="1"/>
        <v>1.5</v>
      </c>
      <c r="I23" s="172">
        <f>SUM(I19:I22)/2</f>
        <v>1</v>
      </c>
      <c r="J23" s="172">
        <f>SUM(J19:J22)/2</f>
        <v>1</v>
      </c>
      <c r="K23" s="172">
        <f t="shared" si="1"/>
        <v>1.25</v>
      </c>
      <c r="L23" s="172">
        <f t="shared" si="1"/>
        <v>1.25</v>
      </c>
      <c r="M23" s="172">
        <f t="shared" si="1"/>
        <v>1.5</v>
      </c>
      <c r="N23" s="172">
        <f t="shared" si="1"/>
        <v>1.5</v>
      </c>
      <c r="O23" s="172">
        <f t="shared" si="1"/>
        <v>1.5</v>
      </c>
      <c r="P23" s="172">
        <f t="shared" si="1"/>
        <v>1.25</v>
      </c>
    </row>
    <row r="24" spans="1:16" ht="31.5">
      <c r="A24" s="79" t="s">
        <v>22</v>
      </c>
      <c r="B24" s="104" t="s">
        <v>1496</v>
      </c>
      <c r="C24" s="29"/>
      <c r="D24" s="29"/>
      <c r="E24" s="29"/>
      <c r="F24" s="29"/>
      <c r="G24" s="29"/>
      <c r="H24" s="29"/>
      <c r="I24" s="29"/>
      <c r="J24" s="29"/>
      <c r="K24" s="97"/>
      <c r="L24" s="97"/>
      <c r="M24" s="97"/>
      <c r="N24" s="97"/>
      <c r="O24" s="97"/>
      <c r="P24" s="97"/>
    </row>
    <row r="25" spans="1:16" ht="31.5">
      <c r="A25" s="29" t="s">
        <v>0</v>
      </c>
      <c r="B25" s="174" t="s">
        <v>1497</v>
      </c>
      <c r="C25" s="29">
        <v>3</v>
      </c>
      <c r="D25" s="29">
        <v>3</v>
      </c>
      <c r="E25" s="29">
        <v>3</v>
      </c>
      <c r="F25" s="29">
        <v>3</v>
      </c>
      <c r="G25" s="29">
        <v>2</v>
      </c>
      <c r="H25" s="29">
        <v>3</v>
      </c>
      <c r="I25" s="29">
        <v>3</v>
      </c>
      <c r="J25" s="29">
        <v>3</v>
      </c>
      <c r="K25" s="97">
        <v>2</v>
      </c>
      <c r="L25" s="97">
        <v>3</v>
      </c>
      <c r="M25" s="97">
        <v>3</v>
      </c>
      <c r="N25" s="97">
        <v>3</v>
      </c>
      <c r="O25" s="97">
        <v>3</v>
      </c>
      <c r="P25" s="97">
        <v>2</v>
      </c>
    </row>
    <row r="26" spans="1:16" ht="31.5">
      <c r="A26" s="29" t="s">
        <v>308</v>
      </c>
      <c r="B26" s="174" t="s">
        <v>1498</v>
      </c>
      <c r="C26" s="29">
        <v>3</v>
      </c>
      <c r="D26" s="29">
        <v>2</v>
      </c>
      <c r="E26" s="29">
        <v>3</v>
      </c>
      <c r="F26" s="29">
        <v>3</v>
      </c>
      <c r="G26" s="29">
        <v>3</v>
      </c>
      <c r="H26" s="29">
        <v>3</v>
      </c>
      <c r="I26" s="29">
        <v>3</v>
      </c>
      <c r="J26" s="29">
        <v>3</v>
      </c>
      <c r="K26" s="97">
        <v>3</v>
      </c>
      <c r="L26" s="97">
        <v>2</v>
      </c>
      <c r="M26" s="97">
        <v>3</v>
      </c>
      <c r="N26" s="97">
        <v>3</v>
      </c>
      <c r="O26" s="97">
        <v>3</v>
      </c>
      <c r="P26" s="97">
        <v>2</v>
      </c>
    </row>
    <row r="27" spans="1:16" ht="15.75">
      <c r="A27" s="81" t="s">
        <v>2</v>
      </c>
      <c r="B27" s="174" t="s">
        <v>1499</v>
      </c>
      <c r="C27" s="29">
        <v>3</v>
      </c>
      <c r="D27" s="29">
        <v>3</v>
      </c>
      <c r="E27" s="29">
        <v>2</v>
      </c>
      <c r="F27" s="29">
        <v>3</v>
      </c>
      <c r="G27" s="29">
        <v>3</v>
      </c>
      <c r="H27" s="29">
        <v>3</v>
      </c>
      <c r="I27" s="29">
        <v>2</v>
      </c>
      <c r="J27" s="29">
        <v>3</v>
      </c>
      <c r="K27" s="29">
        <v>3</v>
      </c>
      <c r="L27" s="29">
        <v>3</v>
      </c>
      <c r="M27" s="29">
        <v>3</v>
      </c>
      <c r="N27" s="29">
        <v>3</v>
      </c>
      <c r="O27" s="33">
        <v>3</v>
      </c>
      <c r="P27" s="33">
        <v>2</v>
      </c>
    </row>
    <row r="28" spans="1:16" ht="15.75">
      <c r="A28" s="81" t="s">
        <v>3</v>
      </c>
      <c r="B28" s="174" t="s">
        <v>1500</v>
      </c>
      <c r="C28" s="29">
        <v>3</v>
      </c>
      <c r="D28" s="29">
        <v>3</v>
      </c>
      <c r="E28" s="29">
        <v>3</v>
      </c>
      <c r="F28" s="29">
        <v>2</v>
      </c>
      <c r="G28" s="29">
        <v>3</v>
      </c>
      <c r="H28" s="29">
        <v>3</v>
      </c>
      <c r="I28" s="29">
        <v>3</v>
      </c>
      <c r="J28" s="29">
        <v>3</v>
      </c>
      <c r="K28" s="97">
        <v>3</v>
      </c>
      <c r="L28" s="97">
        <v>3</v>
      </c>
      <c r="M28" s="97">
        <v>3</v>
      </c>
      <c r="N28" s="97">
        <v>3</v>
      </c>
      <c r="O28" s="97">
        <v>3</v>
      </c>
      <c r="P28" s="97">
        <v>2</v>
      </c>
    </row>
    <row r="29" spans="1:16" ht="31.5">
      <c r="A29" s="29" t="s">
        <v>4</v>
      </c>
      <c r="B29" s="174" t="s">
        <v>1501</v>
      </c>
      <c r="C29" s="29">
        <v>3</v>
      </c>
      <c r="D29" s="29">
        <v>3</v>
      </c>
      <c r="E29" s="29">
        <v>3</v>
      </c>
      <c r="F29" s="29">
        <v>3</v>
      </c>
      <c r="G29" s="29">
        <v>3</v>
      </c>
      <c r="H29" s="29">
        <v>3</v>
      </c>
      <c r="I29" s="29">
        <v>3</v>
      </c>
      <c r="J29" s="29">
        <v>2</v>
      </c>
      <c r="K29" s="97">
        <v>3</v>
      </c>
      <c r="L29" s="97">
        <v>3</v>
      </c>
      <c r="M29" s="97">
        <v>3</v>
      </c>
      <c r="N29" s="97">
        <v>3</v>
      </c>
      <c r="O29" s="97">
        <v>3</v>
      </c>
      <c r="P29" s="97">
        <v>2</v>
      </c>
    </row>
    <row r="30" spans="1:16" ht="15.75">
      <c r="A30" s="176"/>
      <c r="B30" s="171" t="s">
        <v>483</v>
      </c>
      <c r="C30" s="172">
        <f>SUM(C25:C29)/5</f>
        <v>3</v>
      </c>
      <c r="D30" s="172">
        <f t="shared" ref="D30:P30" si="2">SUM(D25:D29)/5</f>
        <v>2.8</v>
      </c>
      <c r="E30" s="172">
        <f t="shared" si="2"/>
        <v>2.8</v>
      </c>
      <c r="F30" s="172">
        <f t="shared" si="2"/>
        <v>2.8</v>
      </c>
      <c r="G30" s="172">
        <f t="shared" si="2"/>
        <v>2.8</v>
      </c>
      <c r="H30" s="172">
        <f t="shared" si="2"/>
        <v>3</v>
      </c>
      <c r="I30" s="172">
        <f t="shared" si="2"/>
        <v>2.8</v>
      </c>
      <c r="J30" s="172">
        <f t="shared" si="2"/>
        <v>2.8</v>
      </c>
      <c r="K30" s="172">
        <f t="shared" si="2"/>
        <v>2.8</v>
      </c>
      <c r="L30" s="172">
        <f t="shared" si="2"/>
        <v>2.8</v>
      </c>
      <c r="M30" s="172">
        <f t="shared" si="2"/>
        <v>3</v>
      </c>
      <c r="N30" s="172">
        <f t="shared" si="2"/>
        <v>3</v>
      </c>
      <c r="O30" s="172">
        <f t="shared" si="2"/>
        <v>3</v>
      </c>
      <c r="P30" s="172">
        <f t="shared" si="2"/>
        <v>2</v>
      </c>
    </row>
    <row r="31" spans="1:16" ht="31.5">
      <c r="A31" s="79" t="s">
        <v>22</v>
      </c>
      <c r="B31" s="104" t="s">
        <v>1502</v>
      </c>
      <c r="C31" s="46"/>
      <c r="D31" s="46"/>
      <c r="E31" s="46"/>
      <c r="F31" s="46"/>
      <c r="G31" s="29"/>
      <c r="H31" s="29"/>
      <c r="I31" s="29"/>
      <c r="J31" s="29"/>
      <c r="K31" s="29"/>
      <c r="L31" s="29"/>
      <c r="M31" s="29"/>
      <c r="N31" s="29"/>
      <c r="O31" s="33"/>
      <c r="P31" s="33"/>
    </row>
    <row r="32" spans="1:16" ht="15.75">
      <c r="A32" s="81" t="s">
        <v>0</v>
      </c>
      <c r="B32" s="174" t="s">
        <v>1503</v>
      </c>
      <c r="C32" s="29">
        <v>2</v>
      </c>
      <c r="D32" s="29">
        <v>2</v>
      </c>
      <c r="E32" s="29">
        <v>2</v>
      </c>
      <c r="F32" s="29"/>
      <c r="G32" s="29"/>
      <c r="H32" s="29"/>
      <c r="I32" s="29"/>
      <c r="J32" s="29"/>
      <c r="K32" s="97"/>
      <c r="L32" s="97"/>
      <c r="M32" s="97"/>
      <c r="N32" s="97"/>
      <c r="O32" s="97">
        <v>2</v>
      </c>
      <c r="P32" s="97">
        <v>2</v>
      </c>
    </row>
    <row r="33" spans="1:16" ht="15.75">
      <c r="A33" s="81" t="s">
        <v>308</v>
      </c>
      <c r="B33" s="174" t="s">
        <v>1504</v>
      </c>
      <c r="C33" s="29">
        <v>2</v>
      </c>
      <c r="D33" s="29"/>
      <c r="E33" s="29">
        <v>3</v>
      </c>
      <c r="F33" s="29"/>
      <c r="G33" s="29">
        <v>2</v>
      </c>
      <c r="H33" s="29"/>
      <c r="I33" s="29"/>
      <c r="J33" s="29"/>
      <c r="K33" s="97"/>
      <c r="L33" s="97"/>
      <c r="M33" s="97"/>
      <c r="N33" s="97"/>
      <c r="O33" s="97"/>
      <c r="P33" s="97">
        <v>2</v>
      </c>
    </row>
    <row r="34" spans="1:16" ht="15.75">
      <c r="A34" s="81" t="s">
        <v>2</v>
      </c>
      <c r="B34" s="174" t="s">
        <v>1505</v>
      </c>
      <c r="C34" s="46"/>
      <c r="D34" s="46"/>
      <c r="E34" s="46">
        <v>2</v>
      </c>
      <c r="F34" s="46">
        <v>2</v>
      </c>
      <c r="G34" s="29"/>
      <c r="H34" s="29"/>
      <c r="I34" s="29"/>
      <c r="J34" s="29"/>
      <c r="K34" s="29"/>
      <c r="L34" s="29"/>
      <c r="M34" s="29"/>
      <c r="N34" s="29"/>
      <c r="O34" s="33">
        <v>2</v>
      </c>
      <c r="P34" s="33">
        <v>2</v>
      </c>
    </row>
    <row r="35" spans="1:16" ht="15.75">
      <c r="A35" s="81" t="s">
        <v>3</v>
      </c>
      <c r="B35" s="174" t="s">
        <v>1506</v>
      </c>
      <c r="C35" s="29"/>
      <c r="D35" s="29"/>
      <c r="E35" s="29">
        <v>3</v>
      </c>
      <c r="F35" s="29">
        <v>2</v>
      </c>
      <c r="G35" s="29">
        <v>2</v>
      </c>
      <c r="H35" s="29"/>
      <c r="I35" s="29"/>
      <c r="J35" s="29"/>
      <c r="K35" s="97"/>
      <c r="L35" s="97"/>
      <c r="M35" s="97"/>
      <c r="N35" s="97"/>
      <c r="O35" s="97">
        <v>2</v>
      </c>
      <c r="P35" s="97"/>
    </row>
    <row r="36" spans="1:16" ht="15.75">
      <c r="A36" s="176"/>
      <c r="B36" s="171" t="s">
        <v>483</v>
      </c>
      <c r="C36" s="172">
        <f>SUM(C32:C35)/2</f>
        <v>2</v>
      </c>
      <c r="D36" s="172">
        <f>SUM(D32:D35)/1</f>
        <v>2</v>
      </c>
      <c r="E36" s="172">
        <f>SUM(E32:E35)/4</f>
        <v>2.5</v>
      </c>
      <c r="F36" s="172">
        <f>SUM(F32:F35)/2</f>
        <v>2</v>
      </c>
      <c r="G36" s="172">
        <f>SUM(G32:G35)/2</f>
        <v>2</v>
      </c>
      <c r="H36" s="172"/>
      <c r="I36" s="172"/>
      <c r="J36" s="172"/>
      <c r="K36" s="177"/>
      <c r="L36" s="177"/>
      <c r="M36" s="177"/>
      <c r="N36" s="177"/>
      <c r="O36" s="172">
        <f>SUM(O32:O35)/3</f>
        <v>2</v>
      </c>
      <c r="P36" s="172">
        <f>SUM(P32:P35)/3</f>
        <v>2</v>
      </c>
    </row>
    <row r="37" spans="1:16" ht="31.5">
      <c r="A37" s="79" t="s">
        <v>22</v>
      </c>
      <c r="B37" s="104" t="s">
        <v>1507</v>
      </c>
      <c r="C37" s="46"/>
      <c r="D37" s="46"/>
      <c r="E37" s="46"/>
      <c r="F37" s="46"/>
      <c r="G37" s="29"/>
      <c r="H37" s="29"/>
      <c r="I37" s="29"/>
      <c r="J37" s="29"/>
      <c r="K37" s="29"/>
      <c r="L37" s="29"/>
      <c r="M37" s="29"/>
      <c r="N37" s="29"/>
      <c r="O37" s="33"/>
      <c r="P37" s="33"/>
    </row>
    <row r="38" spans="1:16" ht="15.75">
      <c r="A38" s="81" t="s">
        <v>0</v>
      </c>
      <c r="B38" s="178" t="s">
        <v>1508</v>
      </c>
      <c r="C38" s="29">
        <v>2</v>
      </c>
      <c r="D38" s="29">
        <v>3</v>
      </c>
      <c r="E38" s="29">
        <v>2</v>
      </c>
      <c r="F38" s="29">
        <v>3</v>
      </c>
      <c r="G38" s="29">
        <v>3</v>
      </c>
      <c r="H38" s="29">
        <v>3</v>
      </c>
      <c r="I38" s="29">
        <v>2</v>
      </c>
      <c r="J38" s="29">
        <v>3</v>
      </c>
      <c r="K38" s="97">
        <v>2</v>
      </c>
      <c r="L38" s="97">
        <v>2</v>
      </c>
      <c r="M38" s="97">
        <v>3</v>
      </c>
      <c r="N38" s="97">
        <v>2</v>
      </c>
      <c r="O38" s="97">
        <v>3</v>
      </c>
      <c r="P38" s="97">
        <v>2</v>
      </c>
    </row>
    <row r="39" spans="1:16" ht="30">
      <c r="A39" s="81" t="s">
        <v>308</v>
      </c>
      <c r="B39" s="178" t="s">
        <v>1509</v>
      </c>
      <c r="C39" s="29">
        <v>2</v>
      </c>
      <c r="D39" s="29">
        <v>3</v>
      </c>
      <c r="E39" s="29">
        <v>3</v>
      </c>
      <c r="F39" s="29">
        <v>2</v>
      </c>
      <c r="G39" s="29">
        <v>3</v>
      </c>
      <c r="H39" s="29">
        <v>3</v>
      </c>
      <c r="I39" s="29">
        <v>3</v>
      </c>
      <c r="J39" s="29">
        <v>2</v>
      </c>
      <c r="K39" s="97">
        <v>3</v>
      </c>
      <c r="L39" s="97">
        <v>3</v>
      </c>
      <c r="M39" s="97">
        <v>2</v>
      </c>
      <c r="N39" s="97">
        <v>2</v>
      </c>
      <c r="O39" s="97">
        <v>2</v>
      </c>
      <c r="P39" s="97">
        <v>3</v>
      </c>
    </row>
    <row r="40" spans="1:16" ht="15.75">
      <c r="A40" s="81" t="s">
        <v>2</v>
      </c>
      <c r="B40" s="178" t="s">
        <v>1510</v>
      </c>
      <c r="C40" s="29">
        <v>3</v>
      </c>
      <c r="D40" s="29">
        <v>2</v>
      </c>
      <c r="E40" s="29">
        <v>2</v>
      </c>
      <c r="F40" s="29">
        <v>2</v>
      </c>
      <c r="G40" s="29">
        <v>3</v>
      </c>
      <c r="H40" s="29">
        <v>2</v>
      </c>
      <c r="I40" s="29">
        <v>3</v>
      </c>
      <c r="J40" s="29">
        <v>3</v>
      </c>
      <c r="K40" s="97">
        <v>2</v>
      </c>
      <c r="L40" s="97">
        <v>2</v>
      </c>
      <c r="M40" s="97">
        <v>3</v>
      </c>
      <c r="N40" s="97">
        <v>3</v>
      </c>
      <c r="O40" s="97">
        <v>3</v>
      </c>
      <c r="P40" s="97">
        <v>2</v>
      </c>
    </row>
    <row r="41" spans="1:16" ht="15.75">
      <c r="A41" s="81" t="s">
        <v>3</v>
      </c>
      <c r="B41" s="178" t="s">
        <v>1511</v>
      </c>
      <c r="C41" s="29">
        <v>2</v>
      </c>
      <c r="D41" s="29">
        <v>3</v>
      </c>
      <c r="E41" s="29">
        <v>2</v>
      </c>
      <c r="F41" s="29">
        <v>3</v>
      </c>
      <c r="G41" s="29">
        <v>2</v>
      </c>
      <c r="H41" s="29">
        <v>3</v>
      </c>
      <c r="I41" s="29">
        <v>2</v>
      </c>
      <c r="J41" s="29">
        <v>2</v>
      </c>
      <c r="K41" s="29">
        <v>3</v>
      </c>
      <c r="L41" s="29">
        <v>2</v>
      </c>
      <c r="M41" s="29">
        <v>2</v>
      </c>
      <c r="N41" s="29">
        <v>3</v>
      </c>
      <c r="O41" s="33">
        <v>2</v>
      </c>
      <c r="P41" s="33">
        <v>2</v>
      </c>
    </row>
    <row r="42" spans="1:16" ht="15.75">
      <c r="A42" s="81" t="s">
        <v>4</v>
      </c>
      <c r="B42" s="178" t="s">
        <v>1512</v>
      </c>
      <c r="C42" s="29"/>
      <c r="D42" s="29"/>
      <c r="E42" s="29"/>
      <c r="F42" s="29"/>
      <c r="G42" s="29"/>
      <c r="H42" s="29"/>
      <c r="I42" s="29"/>
      <c r="J42" s="29"/>
      <c r="K42" s="97"/>
      <c r="L42" s="97"/>
      <c r="M42" s="97"/>
      <c r="N42" s="97"/>
      <c r="O42" s="97"/>
      <c r="P42" s="97"/>
    </row>
    <row r="43" spans="1:16" ht="15.75">
      <c r="A43" s="81" t="s">
        <v>21</v>
      </c>
      <c r="B43" s="178" t="s">
        <v>1513</v>
      </c>
      <c r="C43" s="29"/>
      <c r="D43" s="29"/>
      <c r="E43" s="29"/>
      <c r="F43" s="29"/>
      <c r="G43" s="29"/>
      <c r="H43" s="29"/>
      <c r="I43" s="29"/>
      <c r="J43" s="29"/>
      <c r="K43" s="97"/>
      <c r="L43" s="97"/>
      <c r="M43" s="97"/>
      <c r="N43" s="97"/>
      <c r="O43" s="97"/>
      <c r="P43" s="97"/>
    </row>
    <row r="44" spans="1:16" ht="15.75">
      <c r="A44" s="81" t="s">
        <v>23</v>
      </c>
      <c r="B44" s="178" t="s">
        <v>1514</v>
      </c>
      <c r="C44" s="46"/>
      <c r="D44" s="46"/>
      <c r="E44" s="46"/>
      <c r="F44" s="46"/>
      <c r="G44" s="29"/>
      <c r="H44" s="29"/>
      <c r="I44" s="29"/>
      <c r="J44" s="29"/>
      <c r="K44" s="29"/>
      <c r="L44" s="29"/>
      <c r="M44" s="29"/>
      <c r="N44" s="29"/>
      <c r="O44" s="33"/>
      <c r="P44" s="33"/>
    </row>
    <row r="45" spans="1:16" ht="15.75">
      <c r="A45" s="3"/>
      <c r="B45" s="171" t="s">
        <v>483</v>
      </c>
      <c r="C45" s="46">
        <f>SUM(C38:C44)/4</f>
        <v>2.25</v>
      </c>
      <c r="D45" s="46">
        <f t="shared" ref="D45:P45" si="3">SUM(D38:D44)/4</f>
        <v>2.75</v>
      </c>
      <c r="E45" s="46">
        <f t="shared" si="3"/>
        <v>2.25</v>
      </c>
      <c r="F45" s="46">
        <f t="shared" si="3"/>
        <v>2.5</v>
      </c>
      <c r="G45" s="46">
        <f t="shared" si="3"/>
        <v>2.75</v>
      </c>
      <c r="H45" s="46">
        <f t="shared" si="3"/>
        <v>2.75</v>
      </c>
      <c r="I45" s="46">
        <f t="shared" si="3"/>
        <v>2.5</v>
      </c>
      <c r="J45" s="46">
        <f t="shared" si="3"/>
        <v>2.5</v>
      </c>
      <c r="K45" s="46">
        <f t="shared" si="3"/>
        <v>2.5</v>
      </c>
      <c r="L45" s="46">
        <f t="shared" si="3"/>
        <v>2.25</v>
      </c>
      <c r="M45" s="46">
        <f t="shared" si="3"/>
        <v>2.5</v>
      </c>
      <c r="N45" s="46">
        <f t="shared" si="3"/>
        <v>2.5</v>
      </c>
      <c r="O45" s="46">
        <f t="shared" si="3"/>
        <v>2.5</v>
      </c>
      <c r="P45" s="46">
        <f t="shared" si="3"/>
        <v>2.25</v>
      </c>
    </row>
    <row r="46" spans="1:16" ht="31.5">
      <c r="A46" s="79" t="s">
        <v>22</v>
      </c>
      <c r="B46" s="80" t="s">
        <v>1515</v>
      </c>
      <c r="C46" s="29"/>
      <c r="D46" s="29"/>
      <c r="E46" s="29"/>
      <c r="F46" s="29"/>
      <c r="G46" s="29"/>
      <c r="H46" s="29"/>
      <c r="I46" s="29"/>
      <c r="J46" s="29"/>
      <c r="K46" s="29"/>
      <c r="L46" s="29"/>
      <c r="M46" s="29"/>
      <c r="N46" s="29"/>
      <c r="O46" s="29"/>
      <c r="P46" s="29"/>
    </row>
    <row r="47" spans="1:16" ht="15.75">
      <c r="A47" s="81" t="s">
        <v>0</v>
      </c>
      <c r="B47" s="179" t="s">
        <v>1516</v>
      </c>
      <c r="C47" s="29">
        <v>2</v>
      </c>
      <c r="D47" s="29">
        <v>3</v>
      </c>
      <c r="E47" s="29">
        <v>3</v>
      </c>
      <c r="F47" s="29">
        <v>2</v>
      </c>
      <c r="G47" s="29">
        <v>3</v>
      </c>
      <c r="H47" s="29">
        <v>2</v>
      </c>
      <c r="I47" s="29">
        <v>2</v>
      </c>
      <c r="J47" s="29">
        <v>2</v>
      </c>
      <c r="K47" s="29">
        <v>2</v>
      </c>
      <c r="L47" s="29">
        <v>2</v>
      </c>
      <c r="M47" s="29">
        <v>2</v>
      </c>
      <c r="N47" s="29">
        <v>3</v>
      </c>
      <c r="O47" s="29">
        <v>1</v>
      </c>
      <c r="P47" s="29">
        <v>3</v>
      </c>
    </row>
    <row r="48" spans="1:16" ht="15.75">
      <c r="A48" s="81" t="s">
        <v>308</v>
      </c>
      <c r="B48" s="179" t="s">
        <v>1517</v>
      </c>
      <c r="C48" s="29">
        <v>2</v>
      </c>
      <c r="D48" s="29">
        <v>2</v>
      </c>
      <c r="E48" s="29">
        <v>3</v>
      </c>
      <c r="F48" s="29">
        <v>1</v>
      </c>
      <c r="G48" s="29">
        <v>3</v>
      </c>
      <c r="H48" s="29">
        <v>2</v>
      </c>
      <c r="I48" s="29">
        <v>2</v>
      </c>
      <c r="J48" s="29">
        <v>2</v>
      </c>
      <c r="K48" s="29">
        <v>1</v>
      </c>
      <c r="L48" s="29">
        <v>2</v>
      </c>
      <c r="M48" s="29">
        <v>2</v>
      </c>
      <c r="N48" s="29">
        <v>2</v>
      </c>
      <c r="O48" s="29">
        <v>1</v>
      </c>
      <c r="P48" s="29">
        <v>3</v>
      </c>
    </row>
    <row r="49" spans="1:16" ht="15.75">
      <c r="A49" s="81" t="s">
        <v>2</v>
      </c>
      <c r="B49" s="179" t="s">
        <v>1518</v>
      </c>
      <c r="C49" s="29">
        <v>1</v>
      </c>
      <c r="D49" s="29">
        <v>2</v>
      </c>
      <c r="E49" s="29">
        <v>1</v>
      </c>
      <c r="F49" s="29">
        <v>2</v>
      </c>
      <c r="G49" s="29">
        <v>3</v>
      </c>
      <c r="H49" s="29">
        <v>2</v>
      </c>
      <c r="I49" s="29">
        <v>1</v>
      </c>
      <c r="J49" s="29">
        <v>2</v>
      </c>
      <c r="K49" s="29">
        <v>1</v>
      </c>
      <c r="L49" s="29">
        <v>2</v>
      </c>
      <c r="M49" s="29">
        <v>2</v>
      </c>
      <c r="N49" s="29">
        <v>1</v>
      </c>
      <c r="O49" s="33">
        <v>1</v>
      </c>
      <c r="P49" s="33">
        <v>3</v>
      </c>
    </row>
    <row r="50" spans="1:16" ht="15.75">
      <c r="A50" s="81" t="s">
        <v>3</v>
      </c>
      <c r="B50" s="179" t="s">
        <v>1519</v>
      </c>
      <c r="C50" s="29">
        <v>2</v>
      </c>
      <c r="D50" s="29">
        <v>2</v>
      </c>
      <c r="E50" s="29">
        <v>3</v>
      </c>
      <c r="F50" s="29">
        <v>1</v>
      </c>
      <c r="G50" s="29">
        <v>3</v>
      </c>
      <c r="H50" s="29">
        <v>2</v>
      </c>
      <c r="I50" s="29">
        <v>1</v>
      </c>
      <c r="J50" s="29">
        <v>2</v>
      </c>
      <c r="K50" s="97">
        <v>1</v>
      </c>
      <c r="L50" s="97">
        <v>2</v>
      </c>
      <c r="M50" s="97">
        <v>2</v>
      </c>
      <c r="N50" s="97">
        <v>1</v>
      </c>
      <c r="O50" s="97">
        <v>1</v>
      </c>
      <c r="P50" s="97">
        <v>3</v>
      </c>
    </row>
    <row r="51" spans="1:16" ht="15.75">
      <c r="A51" s="81" t="s">
        <v>4</v>
      </c>
      <c r="B51" s="179" t="s">
        <v>1520</v>
      </c>
      <c r="C51" s="29"/>
      <c r="D51" s="29"/>
      <c r="E51" s="29"/>
      <c r="F51" s="29"/>
      <c r="G51" s="29"/>
      <c r="H51" s="29"/>
      <c r="I51" s="29"/>
      <c r="J51" s="29"/>
      <c r="K51" s="97"/>
      <c r="L51" s="97"/>
      <c r="M51" s="97"/>
      <c r="N51" s="97"/>
      <c r="O51" s="97"/>
      <c r="P51" s="97"/>
    </row>
    <row r="52" spans="1:16" ht="15.75">
      <c r="A52" s="176"/>
      <c r="B52" s="171" t="s">
        <v>483</v>
      </c>
      <c r="C52" s="172">
        <f>SUM(C47:C51)/4</f>
        <v>1.75</v>
      </c>
      <c r="D52" s="172">
        <f t="shared" ref="D52:P52" si="4">SUM(D47:D51)/4</f>
        <v>2.25</v>
      </c>
      <c r="E52" s="172">
        <f t="shared" si="4"/>
        <v>2.5</v>
      </c>
      <c r="F52" s="172">
        <f t="shared" si="4"/>
        <v>1.5</v>
      </c>
      <c r="G52" s="172">
        <f t="shared" si="4"/>
        <v>3</v>
      </c>
      <c r="H52" s="172">
        <f t="shared" si="4"/>
        <v>2</v>
      </c>
      <c r="I52" s="172">
        <f t="shared" si="4"/>
        <v>1.5</v>
      </c>
      <c r="J52" s="172">
        <f t="shared" si="4"/>
        <v>2</v>
      </c>
      <c r="K52" s="172">
        <f t="shared" si="4"/>
        <v>1.25</v>
      </c>
      <c r="L52" s="172">
        <f t="shared" si="4"/>
        <v>2</v>
      </c>
      <c r="M52" s="172">
        <f t="shared" si="4"/>
        <v>2</v>
      </c>
      <c r="N52" s="172">
        <f t="shared" si="4"/>
        <v>1.75</v>
      </c>
      <c r="O52" s="172">
        <f t="shared" si="4"/>
        <v>1</v>
      </c>
      <c r="P52" s="172">
        <f t="shared" si="4"/>
        <v>3</v>
      </c>
    </row>
    <row r="53" spans="1:16" ht="31.5">
      <c r="A53" s="79" t="s">
        <v>22</v>
      </c>
      <c r="B53" s="104" t="s">
        <v>1521</v>
      </c>
      <c r="C53" s="29"/>
      <c r="D53" s="29"/>
      <c r="E53" s="29"/>
      <c r="F53" s="29"/>
      <c r="G53" s="29"/>
      <c r="H53" s="29"/>
      <c r="I53" s="29"/>
      <c r="J53" s="29"/>
      <c r="K53" s="97"/>
      <c r="L53" s="97"/>
      <c r="M53" s="97"/>
      <c r="N53" s="97"/>
      <c r="O53" s="97"/>
      <c r="P53" s="97"/>
    </row>
    <row r="54" spans="1:16" ht="15.75">
      <c r="A54" s="81" t="s">
        <v>0</v>
      </c>
      <c r="B54" s="83" t="s">
        <v>1522</v>
      </c>
      <c r="C54" s="29">
        <v>2</v>
      </c>
      <c r="D54" s="29">
        <v>1</v>
      </c>
      <c r="E54" s="29"/>
      <c r="F54" s="29"/>
      <c r="G54" s="29"/>
      <c r="H54" s="29">
        <v>1</v>
      </c>
      <c r="I54" s="29">
        <v>1</v>
      </c>
      <c r="J54" s="29">
        <v>1</v>
      </c>
      <c r="K54" s="97">
        <v>1</v>
      </c>
      <c r="L54" s="97"/>
      <c r="M54" s="97"/>
      <c r="N54" s="97">
        <v>2</v>
      </c>
      <c r="O54" s="97"/>
      <c r="P54" s="97">
        <v>1</v>
      </c>
    </row>
    <row r="55" spans="1:16" ht="31.5">
      <c r="A55" s="81" t="s">
        <v>308</v>
      </c>
      <c r="B55" s="5" t="s">
        <v>1523</v>
      </c>
      <c r="C55" s="29">
        <v>1</v>
      </c>
      <c r="D55" s="29">
        <v>2</v>
      </c>
      <c r="E55" s="29">
        <v>1</v>
      </c>
      <c r="F55" s="29">
        <v>1</v>
      </c>
      <c r="G55" s="29">
        <v>1</v>
      </c>
      <c r="H55" s="29"/>
      <c r="I55" s="29">
        <v>2</v>
      </c>
      <c r="J55" s="29">
        <v>1</v>
      </c>
      <c r="K55" s="29">
        <v>1</v>
      </c>
      <c r="L55" s="29"/>
      <c r="M55" s="29"/>
      <c r="N55" s="29">
        <v>1</v>
      </c>
      <c r="O55" s="33">
        <v>1</v>
      </c>
      <c r="P55" s="33"/>
    </row>
    <row r="56" spans="1:16" ht="31.5">
      <c r="A56" s="29" t="s">
        <v>2</v>
      </c>
      <c r="B56" s="5" t="s">
        <v>1524</v>
      </c>
      <c r="C56" s="29">
        <v>2</v>
      </c>
      <c r="D56" s="29">
        <v>1</v>
      </c>
      <c r="E56" s="29">
        <v>1</v>
      </c>
      <c r="F56" s="29"/>
      <c r="G56" s="29"/>
      <c r="H56" s="29">
        <v>1</v>
      </c>
      <c r="I56" s="29">
        <v>2</v>
      </c>
      <c r="J56" s="29">
        <v>1</v>
      </c>
      <c r="K56" s="97">
        <v>1</v>
      </c>
      <c r="L56" s="97"/>
      <c r="M56" s="97"/>
      <c r="N56" s="97">
        <v>2</v>
      </c>
      <c r="O56" s="97"/>
      <c r="P56" s="97">
        <v>1</v>
      </c>
    </row>
    <row r="57" spans="1:16" ht="15.75">
      <c r="A57" s="29" t="s">
        <v>3</v>
      </c>
      <c r="B57" s="84" t="s">
        <v>1525</v>
      </c>
      <c r="C57" s="29">
        <v>1</v>
      </c>
      <c r="D57" s="29">
        <v>2</v>
      </c>
      <c r="E57" s="29">
        <v>2</v>
      </c>
      <c r="F57" s="29">
        <v>1</v>
      </c>
      <c r="G57" s="29">
        <v>1</v>
      </c>
      <c r="H57" s="29"/>
      <c r="I57" s="29">
        <v>1</v>
      </c>
      <c r="J57" s="29">
        <v>1</v>
      </c>
      <c r="K57" s="97">
        <v>1</v>
      </c>
      <c r="L57" s="97"/>
      <c r="M57" s="97"/>
      <c r="N57" s="97">
        <v>1</v>
      </c>
      <c r="O57" s="97">
        <v>1</v>
      </c>
      <c r="P57" s="97">
        <v>1</v>
      </c>
    </row>
    <row r="58" spans="1:16" ht="15.75">
      <c r="A58" s="180"/>
      <c r="B58" s="171" t="s">
        <v>483</v>
      </c>
      <c r="C58" s="172">
        <f>SUM(C54:C57)/4</f>
        <v>1.5</v>
      </c>
      <c r="D58" s="172">
        <f t="shared" ref="D58:N58" si="5">SUM(D54:D57)/4</f>
        <v>1.5</v>
      </c>
      <c r="E58" s="172">
        <f>SUM(E54:E57)/3</f>
        <v>1.3333333333333333</v>
      </c>
      <c r="F58" s="172">
        <f>SUM(F54:F57)/2</f>
        <v>1</v>
      </c>
      <c r="G58" s="172">
        <f>SUM(G54:G57)/2</f>
        <v>1</v>
      </c>
      <c r="H58" s="172">
        <f>SUM(H54:H57)/2</f>
        <v>1</v>
      </c>
      <c r="I58" s="172">
        <f t="shared" si="5"/>
        <v>1.5</v>
      </c>
      <c r="J58" s="172">
        <f t="shared" si="5"/>
        <v>1</v>
      </c>
      <c r="K58" s="172">
        <f t="shared" si="5"/>
        <v>1</v>
      </c>
      <c r="L58" s="172"/>
      <c r="M58" s="172"/>
      <c r="N58" s="172">
        <f t="shared" si="5"/>
        <v>1.5</v>
      </c>
      <c r="O58" s="172">
        <f>SUM(O54:O57)/2</f>
        <v>1</v>
      </c>
      <c r="P58" s="172">
        <f>SUM(P54:P57)/3</f>
        <v>1</v>
      </c>
    </row>
    <row r="59" spans="1:16" ht="31.5">
      <c r="A59" s="79" t="s">
        <v>22</v>
      </c>
      <c r="B59" s="104" t="s">
        <v>1526</v>
      </c>
      <c r="C59" s="29"/>
      <c r="D59" s="29"/>
      <c r="E59" s="29"/>
      <c r="F59" s="29"/>
      <c r="G59" s="29"/>
      <c r="H59" s="29"/>
      <c r="I59" s="29"/>
      <c r="J59" s="29"/>
      <c r="K59" s="97"/>
      <c r="L59" s="97"/>
      <c r="M59" s="97"/>
      <c r="N59" s="97"/>
      <c r="O59" s="97"/>
      <c r="P59" s="97"/>
    </row>
    <row r="60" spans="1:16" ht="15.75">
      <c r="A60" s="81" t="s">
        <v>0</v>
      </c>
      <c r="B60" s="44" t="s">
        <v>1527</v>
      </c>
      <c r="C60" s="29">
        <v>3</v>
      </c>
      <c r="D60" s="29">
        <v>3</v>
      </c>
      <c r="E60" s="29">
        <v>2</v>
      </c>
      <c r="F60" s="29">
        <v>2</v>
      </c>
      <c r="G60" s="29">
        <v>3</v>
      </c>
      <c r="H60" s="29">
        <v>3</v>
      </c>
      <c r="I60" s="29">
        <v>3</v>
      </c>
      <c r="J60" s="29">
        <v>3</v>
      </c>
      <c r="K60" s="29">
        <v>3</v>
      </c>
      <c r="L60" s="29">
        <v>3</v>
      </c>
      <c r="M60" s="29">
        <v>3</v>
      </c>
      <c r="N60" s="29">
        <v>3</v>
      </c>
      <c r="O60" s="33">
        <v>3</v>
      </c>
      <c r="P60" s="33">
        <v>2</v>
      </c>
    </row>
    <row r="61" spans="1:16" ht="15.75">
      <c r="A61" s="81" t="s">
        <v>308</v>
      </c>
      <c r="B61" s="44" t="s">
        <v>1528</v>
      </c>
      <c r="C61" s="29">
        <v>3</v>
      </c>
      <c r="D61" s="29">
        <v>2</v>
      </c>
      <c r="E61" s="29">
        <v>3</v>
      </c>
      <c r="F61" s="29">
        <v>3</v>
      </c>
      <c r="G61" s="29">
        <v>2</v>
      </c>
      <c r="H61" s="29">
        <v>2</v>
      </c>
      <c r="I61" s="29">
        <v>2</v>
      </c>
      <c r="J61" s="29">
        <v>2</v>
      </c>
      <c r="K61" s="97">
        <v>3</v>
      </c>
      <c r="L61" s="97">
        <v>3</v>
      </c>
      <c r="M61" s="97">
        <v>2</v>
      </c>
      <c r="N61" s="97">
        <v>3</v>
      </c>
      <c r="O61" s="97">
        <v>3</v>
      </c>
      <c r="P61" s="97">
        <v>2</v>
      </c>
    </row>
    <row r="62" spans="1:16" ht="15.75">
      <c r="A62" s="81" t="s">
        <v>2</v>
      </c>
      <c r="B62" s="181" t="s">
        <v>1529</v>
      </c>
      <c r="C62" s="29">
        <v>3</v>
      </c>
      <c r="D62" s="29">
        <v>3</v>
      </c>
      <c r="E62" s="29">
        <v>3</v>
      </c>
      <c r="F62" s="29">
        <v>3</v>
      </c>
      <c r="G62" s="29">
        <v>2</v>
      </c>
      <c r="H62" s="29">
        <v>3</v>
      </c>
      <c r="I62" s="29">
        <v>2</v>
      </c>
      <c r="J62" s="29">
        <v>3</v>
      </c>
      <c r="K62" s="97">
        <v>3</v>
      </c>
      <c r="L62" s="97">
        <v>3</v>
      </c>
      <c r="M62" s="97">
        <v>3</v>
      </c>
      <c r="N62" s="97">
        <v>3</v>
      </c>
      <c r="O62" s="97">
        <v>3</v>
      </c>
      <c r="P62" s="97">
        <v>2</v>
      </c>
    </row>
    <row r="63" spans="1:16" ht="15.75">
      <c r="A63" s="182"/>
      <c r="B63" s="171" t="s">
        <v>483</v>
      </c>
      <c r="C63" s="172">
        <f>SUM(C60:C62)/3</f>
        <v>3</v>
      </c>
      <c r="D63" s="172">
        <f t="shared" ref="D63:P63" si="6">SUM(D60:D62)/3</f>
        <v>2.6666666666666665</v>
      </c>
      <c r="E63" s="172">
        <f t="shared" si="6"/>
        <v>2.6666666666666665</v>
      </c>
      <c r="F63" s="172">
        <f t="shared" si="6"/>
        <v>2.6666666666666665</v>
      </c>
      <c r="G63" s="172">
        <f t="shared" si="6"/>
        <v>2.3333333333333335</v>
      </c>
      <c r="H63" s="172">
        <f t="shared" si="6"/>
        <v>2.6666666666666665</v>
      </c>
      <c r="I63" s="172">
        <f t="shared" si="6"/>
        <v>2.3333333333333335</v>
      </c>
      <c r="J63" s="172">
        <f t="shared" si="6"/>
        <v>2.6666666666666665</v>
      </c>
      <c r="K63" s="172">
        <f t="shared" si="6"/>
        <v>3</v>
      </c>
      <c r="L63" s="172">
        <f t="shared" si="6"/>
        <v>3</v>
      </c>
      <c r="M63" s="172">
        <f t="shared" si="6"/>
        <v>2.6666666666666665</v>
      </c>
      <c r="N63" s="172">
        <f t="shared" si="6"/>
        <v>3</v>
      </c>
      <c r="O63" s="172">
        <f t="shared" si="6"/>
        <v>3</v>
      </c>
      <c r="P63" s="172">
        <f t="shared" si="6"/>
        <v>2</v>
      </c>
    </row>
    <row r="64" spans="1:16" ht="31.5">
      <c r="A64" s="79" t="s">
        <v>22</v>
      </c>
      <c r="B64" s="183" t="s">
        <v>1530</v>
      </c>
      <c r="C64" s="29"/>
      <c r="D64" s="29"/>
      <c r="E64" s="29"/>
      <c r="F64" s="29"/>
      <c r="G64" s="29"/>
      <c r="H64" s="29"/>
      <c r="I64" s="29"/>
      <c r="J64" s="29"/>
      <c r="K64" s="97"/>
      <c r="L64" s="97"/>
      <c r="M64" s="97"/>
      <c r="N64" s="97"/>
      <c r="O64" s="97"/>
      <c r="P64" s="97"/>
    </row>
    <row r="65" spans="1:16" ht="15.75">
      <c r="A65" s="81" t="s">
        <v>0</v>
      </c>
      <c r="B65" s="44" t="s">
        <v>1531</v>
      </c>
      <c r="C65" s="29">
        <v>1</v>
      </c>
      <c r="D65" s="29">
        <v>3</v>
      </c>
      <c r="E65" s="29">
        <v>1</v>
      </c>
      <c r="F65" s="29">
        <v>2</v>
      </c>
      <c r="G65" s="29">
        <v>2</v>
      </c>
      <c r="H65" s="29">
        <v>2</v>
      </c>
      <c r="I65" s="29">
        <v>1</v>
      </c>
      <c r="J65" s="29">
        <v>1</v>
      </c>
      <c r="K65" s="97"/>
      <c r="L65" s="97"/>
      <c r="M65" s="97">
        <v>1</v>
      </c>
      <c r="N65" s="97">
        <v>1</v>
      </c>
      <c r="O65" s="97">
        <v>1</v>
      </c>
      <c r="P65" s="97">
        <v>2</v>
      </c>
    </row>
    <row r="66" spans="1:16" ht="15.75">
      <c r="A66" s="81" t="s">
        <v>308</v>
      </c>
      <c r="B66" s="44" t="s">
        <v>1532</v>
      </c>
      <c r="C66" s="46"/>
      <c r="D66" s="29">
        <v>2</v>
      </c>
      <c r="E66" s="29">
        <v>3</v>
      </c>
      <c r="F66" s="29">
        <v>1</v>
      </c>
      <c r="G66" s="29">
        <v>2</v>
      </c>
      <c r="H66" s="29">
        <v>1</v>
      </c>
      <c r="I66" s="29">
        <v>1</v>
      </c>
      <c r="J66" s="29">
        <v>1</v>
      </c>
      <c r="K66" s="29">
        <v>1</v>
      </c>
      <c r="L66" s="29">
        <v>1</v>
      </c>
      <c r="M66" s="29"/>
      <c r="N66" s="29">
        <v>1</v>
      </c>
      <c r="O66" s="33">
        <v>2</v>
      </c>
      <c r="P66" s="33">
        <v>2</v>
      </c>
    </row>
    <row r="67" spans="1:16" ht="15.75">
      <c r="A67" s="81" t="s">
        <v>2</v>
      </c>
      <c r="B67" s="44" t="s">
        <v>1533</v>
      </c>
      <c r="C67" s="29">
        <v>1</v>
      </c>
      <c r="D67" s="29">
        <v>2</v>
      </c>
      <c r="E67" s="29">
        <v>2</v>
      </c>
      <c r="F67" s="29">
        <v>1</v>
      </c>
      <c r="G67" s="29">
        <v>2</v>
      </c>
      <c r="H67" s="29">
        <v>1</v>
      </c>
      <c r="I67" s="29">
        <v>2</v>
      </c>
      <c r="J67" s="29">
        <v>1</v>
      </c>
      <c r="K67" s="97"/>
      <c r="L67" s="97">
        <v>1</v>
      </c>
      <c r="M67" s="97">
        <v>1</v>
      </c>
      <c r="N67" s="97">
        <v>1</v>
      </c>
      <c r="O67" s="97">
        <v>2</v>
      </c>
      <c r="P67" s="97">
        <v>1</v>
      </c>
    </row>
    <row r="68" spans="1:16" ht="15.75">
      <c r="A68" s="81" t="s">
        <v>3</v>
      </c>
      <c r="B68" s="44" t="s">
        <v>1534</v>
      </c>
      <c r="C68" s="29"/>
      <c r="D68" s="29">
        <v>1</v>
      </c>
      <c r="E68" s="29">
        <v>1</v>
      </c>
      <c r="F68" s="29">
        <v>2</v>
      </c>
      <c r="G68" s="29">
        <v>2</v>
      </c>
      <c r="H68" s="29">
        <v>1</v>
      </c>
      <c r="I68" s="29">
        <v>2</v>
      </c>
      <c r="J68" s="29">
        <v>2</v>
      </c>
      <c r="K68" s="97">
        <v>1</v>
      </c>
      <c r="L68" s="97">
        <v>1</v>
      </c>
      <c r="M68" s="97">
        <v>1</v>
      </c>
      <c r="N68" s="97">
        <v>1</v>
      </c>
      <c r="O68" s="97">
        <v>1</v>
      </c>
      <c r="P68" s="97">
        <v>2</v>
      </c>
    </row>
    <row r="69" spans="1:16" ht="15.75">
      <c r="A69" s="81" t="s">
        <v>4</v>
      </c>
      <c r="B69" s="181" t="s">
        <v>1535</v>
      </c>
      <c r="C69" s="29"/>
      <c r="D69" s="29">
        <v>1</v>
      </c>
      <c r="E69" s="29">
        <v>1</v>
      </c>
      <c r="F69" s="29">
        <v>2</v>
      </c>
      <c r="G69" s="29">
        <v>3</v>
      </c>
      <c r="H69" s="29">
        <v>2</v>
      </c>
      <c r="I69" s="29">
        <v>2</v>
      </c>
      <c r="J69" s="29">
        <v>1</v>
      </c>
      <c r="K69" s="97">
        <v>1</v>
      </c>
      <c r="L69" s="97">
        <v>1</v>
      </c>
      <c r="M69" s="97">
        <v>2</v>
      </c>
      <c r="N69" s="97">
        <v>1</v>
      </c>
      <c r="O69" s="97">
        <v>1</v>
      </c>
      <c r="P69" s="97">
        <v>1</v>
      </c>
    </row>
    <row r="70" spans="1:16" ht="15.75">
      <c r="A70" s="9"/>
      <c r="B70" s="82" t="s">
        <v>483</v>
      </c>
      <c r="C70" s="46">
        <f>SUM(C65:C69)/2</f>
        <v>1</v>
      </c>
      <c r="D70" s="46">
        <f t="shared" ref="D70:J70" si="7">SUM(D65:D69)/5</f>
        <v>1.8</v>
      </c>
      <c r="E70" s="46">
        <f t="shared" si="7"/>
        <v>1.6</v>
      </c>
      <c r="F70" s="46">
        <f t="shared" si="7"/>
        <v>1.6</v>
      </c>
      <c r="G70" s="46">
        <f t="shared" si="7"/>
        <v>2.2000000000000002</v>
      </c>
      <c r="H70" s="46">
        <f t="shared" si="7"/>
        <v>1.4</v>
      </c>
      <c r="I70" s="46">
        <f t="shared" si="7"/>
        <v>1.6</v>
      </c>
      <c r="J70" s="46">
        <f t="shared" si="7"/>
        <v>1.2</v>
      </c>
      <c r="K70" s="46">
        <f>SUM(K65:K69)/3</f>
        <v>1</v>
      </c>
      <c r="L70" s="46">
        <f>SUM(L65:L69)/4</f>
        <v>1</v>
      </c>
      <c r="M70" s="46">
        <f>SUM(M65:M69)/4</f>
        <v>1.25</v>
      </c>
      <c r="N70" s="46">
        <f>SUM(N65:N69)/5</f>
        <v>1</v>
      </c>
      <c r="O70" s="46">
        <f>SUM(O65:O69)/5</f>
        <v>1.4</v>
      </c>
      <c r="P70" s="46">
        <f>SUM(P65:P69)/5</f>
        <v>1.6</v>
      </c>
    </row>
    <row r="71" spans="1:16" ht="31.5">
      <c r="A71" s="79" t="s">
        <v>22</v>
      </c>
      <c r="B71" s="104" t="s">
        <v>1536</v>
      </c>
      <c r="C71" s="29"/>
      <c r="D71" s="29"/>
      <c r="E71" s="29"/>
      <c r="F71" s="29"/>
      <c r="G71" s="29"/>
      <c r="H71" s="29"/>
      <c r="I71" s="29"/>
      <c r="J71" s="29"/>
      <c r="K71" s="97"/>
      <c r="L71" s="97"/>
      <c r="M71" s="97"/>
      <c r="N71" s="97"/>
      <c r="O71" s="97"/>
      <c r="P71" s="97"/>
    </row>
    <row r="72" spans="1:16" ht="15.75">
      <c r="A72" s="81" t="s">
        <v>0</v>
      </c>
      <c r="B72" s="44" t="s">
        <v>1537</v>
      </c>
      <c r="C72" s="29">
        <v>1</v>
      </c>
      <c r="D72" s="29">
        <v>2</v>
      </c>
      <c r="E72" s="29">
        <v>2</v>
      </c>
      <c r="F72" s="29"/>
      <c r="G72" s="29">
        <v>1</v>
      </c>
      <c r="H72" s="29"/>
      <c r="I72" s="29">
        <v>1</v>
      </c>
      <c r="J72" s="29"/>
      <c r="K72" s="29">
        <v>1</v>
      </c>
      <c r="L72" s="29">
        <v>2</v>
      </c>
      <c r="M72" s="29"/>
      <c r="N72" s="29"/>
      <c r="O72" s="33">
        <v>1</v>
      </c>
      <c r="P72" s="33">
        <v>1</v>
      </c>
    </row>
    <row r="73" spans="1:16" ht="15.75">
      <c r="A73" s="81" t="s">
        <v>308</v>
      </c>
      <c r="B73" s="44" t="s">
        <v>1538</v>
      </c>
      <c r="C73" s="29">
        <v>1</v>
      </c>
      <c r="D73" s="29">
        <v>2</v>
      </c>
      <c r="E73" s="29"/>
      <c r="F73" s="29"/>
      <c r="G73" s="29">
        <v>1</v>
      </c>
      <c r="H73" s="29"/>
      <c r="I73" s="29"/>
      <c r="J73" s="29"/>
      <c r="K73" s="97"/>
      <c r="L73" s="97">
        <v>2</v>
      </c>
      <c r="M73" s="97"/>
      <c r="N73" s="97">
        <v>1</v>
      </c>
      <c r="O73" s="97">
        <v>2</v>
      </c>
      <c r="P73" s="97">
        <v>2</v>
      </c>
    </row>
    <row r="74" spans="1:16" ht="15.75">
      <c r="A74" s="81" t="s">
        <v>2</v>
      </c>
      <c r="B74" s="44" t="s">
        <v>1539</v>
      </c>
      <c r="C74" s="29">
        <v>1</v>
      </c>
      <c r="D74" s="29">
        <v>3</v>
      </c>
      <c r="E74" s="29">
        <v>3</v>
      </c>
      <c r="F74" s="29">
        <v>3</v>
      </c>
      <c r="G74" s="29">
        <v>2</v>
      </c>
      <c r="H74" s="29">
        <v>2</v>
      </c>
      <c r="I74" s="29"/>
      <c r="J74" s="29"/>
      <c r="K74" s="97">
        <v>1</v>
      </c>
      <c r="L74" s="97"/>
      <c r="M74" s="97"/>
      <c r="N74" s="97">
        <v>2</v>
      </c>
      <c r="O74" s="97">
        <v>3</v>
      </c>
      <c r="P74" s="97">
        <v>1</v>
      </c>
    </row>
    <row r="75" spans="1:16" ht="15.75">
      <c r="A75" s="81" t="s">
        <v>3</v>
      </c>
      <c r="B75" s="174" t="s">
        <v>1540</v>
      </c>
      <c r="C75" s="29">
        <v>1</v>
      </c>
      <c r="D75" s="29">
        <v>3</v>
      </c>
      <c r="E75" s="29">
        <v>3</v>
      </c>
      <c r="F75" s="29">
        <v>3</v>
      </c>
      <c r="G75" s="29">
        <v>2</v>
      </c>
      <c r="H75" s="29">
        <v>2</v>
      </c>
      <c r="I75" s="29">
        <v>2</v>
      </c>
      <c r="J75" s="29"/>
      <c r="K75" s="29">
        <v>1</v>
      </c>
      <c r="L75" s="29"/>
      <c r="M75" s="29"/>
      <c r="N75" s="29">
        <v>2</v>
      </c>
      <c r="O75" s="33">
        <v>3</v>
      </c>
      <c r="P75" s="33"/>
    </row>
    <row r="76" spans="1:16" ht="15.75">
      <c r="A76" s="81"/>
      <c r="B76" s="82" t="s">
        <v>483</v>
      </c>
      <c r="C76" s="46">
        <f>SUM(C72:C75)/4</f>
        <v>1</v>
      </c>
      <c r="D76" s="46">
        <f t="shared" ref="D76:O76" si="8">SUM(D72:D75)/4</f>
        <v>2.5</v>
      </c>
      <c r="E76" s="46">
        <f>SUM(E72:E75)/3</f>
        <v>2.6666666666666665</v>
      </c>
      <c r="F76" s="46">
        <f>SUM(F72:F75)/2</f>
        <v>3</v>
      </c>
      <c r="G76" s="46">
        <f t="shared" si="8"/>
        <v>1.5</v>
      </c>
      <c r="H76" s="46">
        <f>SUM(H72:H75)/2</f>
        <v>2</v>
      </c>
      <c r="I76" s="46">
        <f>SUM(I72:I75)/2</f>
        <v>1.5</v>
      </c>
      <c r="J76" s="46"/>
      <c r="K76" s="46">
        <f>SUM(K72:K75)/3</f>
        <v>1</v>
      </c>
      <c r="L76" s="46">
        <f>SUM(L72:L75)/2</f>
        <v>2</v>
      </c>
      <c r="M76" s="46"/>
      <c r="N76" s="46">
        <f>SUM(N72:N75)/3</f>
        <v>1.6666666666666667</v>
      </c>
      <c r="O76" s="46">
        <f t="shared" si="8"/>
        <v>2.25</v>
      </c>
      <c r="P76" s="46">
        <f>SUM(P72:P75)/3</f>
        <v>1.3333333333333333</v>
      </c>
    </row>
    <row r="77" spans="1:16" ht="31.5">
      <c r="A77" s="79" t="s">
        <v>22</v>
      </c>
      <c r="B77" s="104" t="s">
        <v>1541</v>
      </c>
      <c r="C77" s="102"/>
      <c r="D77" s="102"/>
      <c r="E77" s="102"/>
      <c r="F77" s="82"/>
      <c r="G77" s="29"/>
      <c r="H77" s="29"/>
      <c r="I77" s="29"/>
      <c r="J77" s="29"/>
      <c r="K77" s="97"/>
      <c r="L77" s="97"/>
      <c r="M77" s="97"/>
      <c r="N77" s="97"/>
      <c r="O77" s="97"/>
      <c r="P77" s="97"/>
    </row>
    <row r="78" spans="1:16" ht="15.75">
      <c r="A78" s="81" t="s">
        <v>0</v>
      </c>
      <c r="B78" s="44" t="s">
        <v>1542</v>
      </c>
      <c r="C78" s="97">
        <v>3</v>
      </c>
      <c r="D78" s="97">
        <v>2</v>
      </c>
      <c r="E78" s="97">
        <v>3</v>
      </c>
      <c r="F78" s="97">
        <v>3</v>
      </c>
      <c r="G78" s="29">
        <v>2</v>
      </c>
      <c r="H78" s="29">
        <v>3</v>
      </c>
      <c r="I78" s="29">
        <v>3</v>
      </c>
      <c r="J78" s="29">
        <v>2</v>
      </c>
      <c r="K78" s="97">
        <v>3</v>
      </c>
      <c r="L78" s="134">
        <v>3</v>
      </c>
      <c r="M78" s="134">
        <v>2</v>
      </c>
      <c r="N78" s="134">
        <v>3</v>
      </c>
      <c r="O78" s="134">
        <v>3</v>
      </c>
      <c r="P78" s="97"/>
    </row>
    <row r="79" spans="1:16" ht="15.75">
      <c r="A79" s="81" t="s">
        <v>308</v>
      </c>
      <c r="B79" s="44" t="s">
        <v>1543</v>
      </c>
      <c r="C79" s="97">
        <v>3</v>
      </c>
      <c r="D79" s="97">
        <v>3</v>
      </c>
      <c r="E79" s="97">
        <v>2</v>
      </c>
      <c r="F79" s="97">
        <v>2</v>
      </c>
      <c r="G79" s="29">
        <v>3</v>
      </c>
      <c r="H79" s="29">
        <v>2</v>
      </c>
      <c r="I79" s="29">
        <v>2</v>
      </c>
      <c r="J79" s="29">
        <v>3</v>
      </c>
      <c r="K79" s="97">
        <v>2</v>
      </c>
      <c r="L79" s="134">
        <v>3</v>
      </c>
      <c r="M79" s="134">
        <v>3</v>
      </c>
      <c r="N79" s="134">
        <v>2</v>
      </c>
      <c r="O79" s="134">
        <v>2</v>
      </c>
      <c r="P79" s="97"/>
    </row>
    <row r="80" spans="1:16" ht="15.75">
      <c r="A80" s="81" t="s">
        <v>2</v>
      </c>
      <c r="B80" s="44" t="s">
        <v>1544</v>
      </c>
      <c r="C80" s="97">
        <v>3</v>
      </c>
      <c r="D80" s="97">
        <v>2</v>
      </c>
      <c r="E80" s="97">
        <v>3</v>
      </c>
      <c r="F80" s="97">
        <v>3</v>
      </c>
      <c r="G80" s="29">
        <v>2</v>
      </c>
      <c r="H80" s="29">
        <v>3</v>
      </c>
      <c r="I80" s="29">
        <v>3</v>
      </c>
      <c r="J80" s="29">
        <v>2</v>
      </c>
      <c r="K80" s="97">
        <v>2</v>
      </c>
      <c r="L80" s="134">
        <v>3</v>
      </c>
      <c r="M80" s="134">
        <v>2</v>
      </c>
      <c r="N80" s="134">
        <v>3</v>
      </c>
      <c r="O80" s="134">
        <v>2</v>
      </c>
      <c r="P80" s="97"/>
    </row>
    <row r="81" spans="1:16" ht="15.75">
      <c r="A81" s="81" t="s">
        <v>3</v>
      </c>
      <c r="B81" s="181" t="s">
        <v>1545</v>
      </c>
      <c r="C81" s="29">
        <v>2</v>
      </c>
      <c r="D81" s="29">
        <v>3</v>
      </c>
      <c r="E81" s="29">
        <v>2</v>
      </c>
      <c r="F81" s="33">
        <v>3</v>
      </c>
      <c r="G81" s="29">
        <v>3</v>
      </c>
      <c r="H81" s="29">
        <v>2</v>
      </c>
      <c r="I81" s="29">
        <v>2</v>
      </c>
      <c r="J81" s="29">
        <v>3</v>
      </c>
      <c r="K81" s="29">
        <v>3</v>
      </c>
      <c r="L81" s="134">
        <v>2</v>
      </c>
      <c r="M81" s="134">
        <v>3</v>
      </c>
      <c r="N81" s="134">
        <v>2</v>
      </c>
      <c r="O81" s="134">
        <v>2</v>
      </c>
      <c r="P81" s="33"/>
    </row>
    <row r="82" spans="1:16" ht="15.75">
      <c r="A82" s="170"/>
      <c r="B82" s="171" t="s">
        <v>483</v>
      </c>
      <c r="C82" s="172">
        <f>SUM(C78:C81)/4</f>
        <v>2.75</v>
      </c>
      <c r="D82" s="172">
        <f t="shared" ref="D82:O82" si="9">SUM(D78:D81)/4</f>
        <v>2.5</v>
      </c>
      <c r="E82" s="172">
        <f t="shared" si="9"/>
        <v>2.5</v>
      </c>
      <c r="F82" s="172">
        <f t="shared" si="9"/>
        <v>2.75</v>
      </c>
      <c r="G82" s="172">
        <f t="shared" si="9"/>
        <v>2.5</v>
      </c>
      <c r="H82" s="172">
        <f t="shared" si="9"/>
        <v>2.5</v>
      </c>
      <c r="I82" s="172">
        <f t="shared" si="9"/>
        <v>2.5</v>
      </c>
      <c r="J82" s="172">
        <f t="shared" si="9"/>
        <v>2.5</v>
      </c>
      <c r="K82" s="172">
        <f t="shared" si="9"/>
        <v>2.5</v>
      </c>
      <c r="L82" s="172">
        <f t="shared" si="9"/>
        <v>2.75</v>
      </c>
      <c r="M82" s="172">
        <f t="shared" si="9"/>
        <v>2.5</v>
      </c>
      <c r="N82" s="172">
        <f t="shared" si="9"/>
        <v>2.5</v>
      </c>
      <c r="O82" s="172">
        <f t="shared" si="9"/>
        <v>2.25</v>
      </c>
      <c r="P82" s="175"/>
    </row>
    <row r="83" spans="1:16" ht="31.5">
      <c r="A83" s="79" t="s">
        <v>22</v>
      </c>
      <c r="B83" s="80" t="s">
        <v>1546</v>
      </c>
      <c r="C83" s="29"/>
      <c r="D83" s="29"/>
      <c r="E83" s="29"/>
      <c r="F83" s="29"/>
      <c r="G83" s="29"/>
      <c r="H83" s="29"/>
      <c r="I83" s="29"/>
      <c r="J83" s="29"/>
      <c r="K83" s="97"/>
      <c r="L83" s="97"/>
      <c r="M83" s="97"/>
      <c r="N83" s="97"/>
      <c r="O83" s="97"/>
      <c r="P83" s="97"/>
    </row>
    <row r="84" spans="1:16" ht="15.75">
      <c r="A84" s="81" t="s">
        <v>0</v>
      </c>
      <c r="B84" s="44" t="s">
        <v>1547</v>
      </c>
      <c r="C84" s="29">
        <v>3</v>
      </c>
      <c r="D84" s="29">
        <v>2</v>
      </c>
      <c r="E84" s="29">
        <v>3</v>
      </c>
      <c r="F84" s="29">
        <v>2</v>
      </c>
      <c r="G84" s="29">
        <v>3</v>
      </c>
      <c r="H84" s="29">
        <v>2</v>
      </c>
      <c r="I84" s="29">
        <v>2</v>
      </c>
      <c r="J84" s="29">
        <v>3</v>
      </c>
      <c r="K84" s="97">
        <v>2</v>
      </c>
      <c r="L84" s="97">
        <v>2</v>
      </c>
      <c r="M84" s="97">
        <v>2</v>
      </c>
      <c r="N84" s="97">
        <v>2</v>
      </c>
      <c r="O84" s="97">
        <v>2</v>
      </c>
      <c r="P84" s="97">
        <v>2</v>
      </c>
    </row>
    <row r="85" spans="1:16" ht="15.75">
      <c r="A85" s="81" t="s">
        <v>308</v>
      </c>
      <c r="B85" s="44" t="s">
        <v>1548</v>
      </c>
      <c r="C85" s="29">
        <v>2</v>
      </c>
      <c r="D85" s="29">
        <v>3</v>
      </c>
      <c r="E85" s="29">
        <v>3</v>
      </c>
      <c r="F85" s="29">
        <v>2</v>
      </c>
      <c r="G85" s="29">
        <v>3</v>
      </c>
      <c r="H85" s="29">
        <v>2</v>
      </c>
      <c r="I85" s="29">
        <v>3</v>
      </c>
      <c r="J85" s="29">
        <v>2</v>
      </c>
      <c r="K85" s="97">
        <v>3</v>
      </c>
      <c r="L85" s="97">
        <v>2</v>
      </c>
      <c r="M85" s="97">
        <v>3</v>
      </c>
      <c r="N85" s="97">
        <v>3</v>
      </c>
      <c r="O85" s="97">
        <v>3</v>
      </c>
      <c r="P85" s="97">
        <v>2</v>
      </c>
    </row>
    <row r="86" spans="1:16" ht="30">
      <c r="A86" s="29" t="s">
        <v>2</v>
      </c>
      <c r="B86" s="184" t="s">
        <v>1549</v>
      </c>
      <c r="C86" s="29">
        <v>3</v>
      </c>
      <c r="D86" s="29">
        <v>2</v>
      </c>
      <c r="E86" s="29">
        <v>3</v>
      </c>
      <c r="F86" s="29">
        <v>2</v>
      </c>
      <c r="G86" s="29">
        <v>3</v>
      </c>
      <c r="H86" s="29">
        <v>2</v>
      </c>
      <c r="I86" s="29">
        <v>3</v>
      </c>
      <c r="J86" s="29">
        <v>2</v>
      </c>
      <c r="K86" s="29">
        <v>3</v>
      </c>
      <c r="L86" s="29">
        <v>3</v>
      </c>
      <c r="M86" s="29">
        <v>2</v>
      </c>
      <c r="N86" s="29">
        <v>2</v>
      </c>
      <c r="O86" s="33">
        <v>2</v>
      </c>
      <c r="P86" s="33">
        <v>2</v>
      </c>
    </row>
    <row r="87" spans="1:16" ht="15.75">
      <c r="A87" s="182"/>
      <c r="B87" s="171" t="s">
        <v>483</v>
      </c>
      <c r="C87" s="172">
        <f>SUM(C84:C86)/3</f>
        <v>2.6666666666666665</v>
      </c>
      <c r="D87" s="172">
        <f t="shared" ref="D87:P87" si="10">SUM(D84:D86)/3</f>
        <v>2.3333333333333335</v>
      </c>
      <c r="E87" s="172">
        <f t="shared" si="10"/>
        <v>3</v>
      </c>
      <c r="F87" s="172">
        <f t="shared" si="10"/>
        <v>2</v>
      </c>
      <c r="G87" s="172">
        <f t="shared" si="10"/>
        <v>3</v>
      </c>
      <c r="H87" s="172">
        <f t="shared" si="10"/>
        <v>2</v>
      </c>
      <c r="I87" s="172">
        <f t="shared" si="10"/>
        <v>2.6666666666666665</v>
      </c>
      <c r="J87" s="172">
        <f t="shared" si="10"/>
        <v>2.3333333333333335</v>
      </c>
      <c r="K87" s="172">
        <f t="shared" si="10"/>
        <v>2.6666666666666665</v>
      </c>
      <c r="L87" s="172">
        <f t="shared" si="10"/>
        <v>2.3333333333333335</v>
      </c>
      <c r="M87" s="172">
        <f t="shared" si="10"/>
        <v>2.3333333333333335</v>
      </c>
      <c r="N87" s="172">
        <f t="shared" si="10"/>
        <v>2.3333333333333335</v>
      </c>
      <c r="O87" s="172">
        <f t="shared" si="10"/>
        <v>2.3333333333333335</v>
      </c>
      <c r="P87" s="172">
        <f t="shared" si="10"/>
        <v>2</v>
      </c>
    </row>
  </sheetData>
  <mergeCells count="2">
    <mergeCell ref="O1:P1"/>
    <mergeCell ref="C1:N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AUTO</vt:lpstr>
      <vt:lpstr>CIVIL</vt:lpstr>
      <vt:lpstr>CSE</vt:lpstr>
      <vt:lpstr>ECE</vt:lpstr>
      <vt:lpstr>EEE</vt:lpstr>
      <vt:lpstr>MECH</vt:lpstr>
      <vt:lpstr>BES</vt:lpstr>
      <vt:lpstr>M.Tech-CIVIL</vt:lpstr>
      <vt:lpstr>M.Tech-CSE</vt:lpstr>
      <vt:lpstr>M.Tech-MECH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2018-10-15T10:42:01Z</dcterms:modified>
</cp:coreProperties>
</file>